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mc:AlternateContent xmlns:mc="http://schemas.openxmlformats.org/markup-compatibility/2006">
    <mc:Choice Requires="x15">
      <x15ac:absPath xmlns:x15ac="http://schemas.microsoft.com/office/spreadsheetml/2010/11/ac" url="C:\Users\U2298N0017\Downloads\"/>
    </mc:Choice>
  </mc:AlternateContent>
  <xr:revisionPtr revIDLastSave="0" documentId="13_ncr:1_{2AB18537-8179-4C1B-A0A4-F1F460B7DAD1}" xr6:coauthVersionLast="47" xr6:coauthVersionMax="47" xr10:uidLastSave="{00000000-0000-0000-0000-000000000000}"/>
  <bookViews>
    <workbookView xWindow="-108" yWindow="-108" windowWidth="23256" windowHeight="14856" tabRatio="813" activeTab="1" xr2:uid="{00000000-000D-0000-FFFF-FFFF00000000}"/>
  </bookViews>
  <sheets>
    <sheet name="申請書の記入方法" sheetId="127" r:id="rId1"/>
    <sheet name="支給申請書兼請求書（医療機関等→都道府県）" sheetId="64" r:id="rId2"/>
    <sheet name="【薬局】賃上げ支援事業（誓約書及び上限額確認書）" sheetId="103" r:id="rId3"/>
    <sheet name="【総額及び平均額】賃上げ支援事業（請求額内訳）" sheetId="125" r:id="rId4"/>
    <sheet name="別紙（2.0％超部分算定シート）" sheetId="126" r:id="rId5"/>
    <sheet name="【薬局】物価支援事業（請求額内訳）" sheetId="100" r:id="rId6"/>
    <sheet name="【参考】集計用シート" sheetId="65" r:id="rId7"/>
    <sheet name="都道府県リスト" sheetId="62" state="hidden" r:id="rId8"/>
  </sheets>
  <definedNames>
    <definedName name="_xlnm._FilterDatabase" localSheetId="3" hidden="1">'【総額及び平均額】賃上げ支援事業（請求額内訳）'!$A$9:$AA$76</definedName>
    <definedName name="_xlnm._FilterDatabase" localSheetId="4" hidden="1">'別紙（2.0％超部分算定シート）'!$A$3:$L$4</definedName>
    <definedName name="_xlnm.Print_Area" localSheetId="3">'【総額及び平均額】賃上げ支援事業（請求額内訳）'!$A$1:$K$76</definedName>
    <definedName name="_xlnm.Print_Area" localSheetId="2">'【薬局】賃上げ支援事業（誓約書及び上限額確認書）'!$A$1:$H$44</definedName>
    <definedName name="_xlnm.Print_Area" localSheetId="5">'【薬局】物価支援事業（請求額内訳）'!$A$1:$H$22</definedName>
    <definedName name="_xlnm.Print_Area" localSheetId="1">'支給申請書兼請求書（医療機関等→都道府県）'!$A$1:$BZ$67</definedName>
    <definedName name="_xlnm.Print_Area" localSheetId="4">'別紙（2.0％超部分算定シート）'!$A$1:$I$7</definedName>
    <definedName name="_xlnm.Print_Area">#REF!</definedName>
    <definedName name="_xlnm.Print_Titles" localSheetId="3">'【総額及び平均額】賃上げ支援事業（請求額内訳）'!$1:$8</definedName>
    <definedName name="_xlnm.Print_Titles" localSheetId="4">'別紙（2.0％超部分算定シート）'!$1:$2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6" i="125" l="1"/>
  <c r="H76" i="125"/>
  <c r="J75" i="125"/>
  <c r="I75" i="125"/>
  <c r="H75" i="125"/>
  <c r="F75" i="125"/>
  <c r="I70" i="125"/>
  <c r="H70" i="125"/>
  <c r="J69" i="125"/>
  <c r="I69" i="125"/>
  <c r="H69" i="125"/>
  <c r="F69" i="125"/>
  <c r="I64" i="125"/>
  <c r="H64" i="125"/>
  <c r="J63" i="125"/>
  <c r="I63" i="125"/>
  <c r="H63" i="125"/>
  <c r="F63" i="125"/>
  <c r="I58" i="125"/>
  <c r="H58" i="125"/>
  <c r="J57" i="125"/>
  <c r="I57" i="125"/>
  <c r="H57" i="125"/>
  <c r="F57" i="125"/>
  <c r="I52" i="125"/>
  <c r="H52" i="125"/>
  <c r="J51" i="125"/>
  <c r="I51" i="125"/>
  <c r="H51" i="125"/>
  <c r="F51" i="125"/>
  <c r="I46" i="125"/>
  <c r="H46" i="125"/>
  <c r="J45" i="125"/>
  <c r="I45" i="125"/>
  <c r="H45" i="125"/>
  <c r="F45" i="125"/>
  <c r="I40" i="125"/>
  <c r="H40" i="125"/>
  <c r="J39" i="125"/>
  <c r="I39" i="125"/>
  <c r="H39" i="125"/>
  <c r="F39" i="125"/>
  <c r="I34" i="125"/>
  <c r="H34" i="125"/>
  <c r="J33" i="125"/>
  <c r="I33" i="125"/>
  <c r="H33" i="125"/>
  <c r="F33" i="125"/>
  <c r="I28" i="125"/>
  <c r="H28" i="125"/>
  <c r="J27" i="125"/>
  <c r="I27" i="125"/>
  <c r="H27" i="125"/>
  <c r="F27" i="125"/>
  <c r="I22" i="125"/>
  <c r="H22" i="125"/>
  <c r="J21" i="125"/>
  <c r="I21" i="125"/>
  <c r="H21" i="125"/>
  <c r="F21" i="125"/>
  <c r="F20" i="125"/>
  <c r="H20" i="125"/>
  <c r="I20" i="125"/>
  <c r="J20" i="125"/>
  <c r="I14" i="125"/>
  <c r="H14" i="125"/>
  <c r="J13" i="125"/>
  <c r="I13" i="125"/>
  <c r="H13" i="125"/>
  <c r="F13" i="125"/>
  <c r="F4" i="125"/>
  <c r="G3" i="103"/>
  <c r="G2" i="100"/>
  <c r="F3" i="125"/>
  <c r="G2" i="103"/>
  <c r="A4" i="65"/>
  <c r="I4" i="65"/>
  <c r="H4" i="65"/>
  <c r="I1" i="126"/>
  <c r="I5" i="126" l="1"/>
  <c r="D5" i="126"/>
  <c r="E5" i="126" s="1"/>
  <c r="I4" i="126"/>
  <c r="K15" i="125" s="1"/>
  <c r="D4" i="126"/>
  <c r="E4" i="126" s="1"/>
  <c r="J74" i="125" l="1"/>
  <c r="I74" i="125"/>
  <c r="H74" i="125"/>
  <c r="F74" i="125"/>
  <c r="J73" i="125"/>
  <c r="I73" i="125"/>
  <c r="K73" i="125" s="1"/>
  <c r="H73" i="125"/>
  <c r="F73" i="125"/>
  <c r="J72" i="125"/>
  <c r="I72" i="125"/>
  <c r="H72" i="125"/>
  <c r="F72" i="125"/>
  <c r="G71" i="125"/>
  <c r="J68" i="125"/>
  <c r="I68" i="125"/>
  <c r="H68" i="125"/>
  <c r="K68" i="125" s="1"/>
  <c r="F68" i="125"/>
  <c r="J67" i="125"/>
  <c r="I67" i="125"/>
  <c r="H67" i="125"/>
  <c r="K67" i="125" s="1"/>
  <c r="F67" i="125"/>
  <c r="J66" i="125"/>
  <c r="I66" i="125"/>
  <c r="H66" i="125"/>
  <c r="F66" i="125"/>
  <c r="G65" i="125"/>
  <c r="J62" i="125"/>
  <c r="I62" i="125"/>
  <c r="H62" i="125"/>
  <c r="F62" i="125"/>
  <c r="J61" i="125"/>
  <c r="I61" i="125"/>
  <c r="K61" i="125" s="1"/>
  <c r="H61" i="125"/>
  <c r="F61" i="125"/>
  <c r="J60" i="125"/>
  <c r="I60" i="125"/>
  <c r="H60" i="125"/>
  <c r="F60" i="125"/>
  <c r="G59" i="125"/>
  <c r="J56" i="125"/>
  <c r="I56" i="125"/>
  <c r="H56" i="125"/>
  <c r="K56" i="125" s="1"/>
  <c r="F56" i="125"/>
  <c r="J55" i="125"/>
  <c r="I55" i="125"/>
  <c r="K55" i="125" s="1"/>
  <c r="H55" i="125"/>
  <c r="F55" i="125"/>
  <c r="J54" i="125"/>
  <c r="I54" i="125"/>
  <c r="H54" i="125"/>
  <c r="F54" i="125"/>
  <c r="G53" i="125"/>
  <c r="K51" i="125"/>
  <c r="J50" i="125"/>
  <c r="I50" i="125"/>
  <c r="H50" i="125"/>
  <c r="F50" i="125"/>
  <c r="J49" i="125"/>
  <c r="I49" i="125"/>
  <c r="H49" i="125"/>
  <c r="K49" i="125" s="1"/>
  <c r="F49" i="125"/>
  <c r="J48" i="125"/>
  <c r="I48" i="125"/>
  <c r="H48" i="125"/>
  <c r="K48" i="125" s="1"/>
  <c r="F48" i="125"/>
  <c r="G47" i="125"/>
  <c r="K46" i="125"/>
  <c r="J44" i="125"/>
  <c r="I44" i="125"/>
  <c r="H44" i="125"/>
  <c r="F44" i="125"/>
  <c r="J43" i="125"/>
  <c r="I43" i="125"/>
  <c r="H43" i="125"/>
  <c r="K43" i="125" s="1"/>
  <c r="F43" i="125"/>
  <c r="J42" i="125"/>
  <c r="I42" i="125"/>
  <c r="H42" i="125"/>
  <c r="K42" i="125" s="1"/>
  <c r="F42" i="125"/>
  <c r="G41" i="125"/>
  <c r="K40" i="125"/>
  <c r="J38" i="125"/>
  <c r="I38" i="125"/>
  <c r="H38" i="125"/>
  <c r="F38" i="125"/>
  <c r="J37" i="125"/>
  <c r="I37" i="125"/>
  <c r="H37" i="125"/>
  <c r="F37" i="125"/>
  <c r="J36" i="125"/>
  <c r="I36" i="125"/>
  <c r="H36" i="125"/>
  <c r="F36" i="125"/>
  <c r="G35" i="125"/>
  <c r="K34" i="125"/>
  <c r="K33" i="125"/>
  <c r="J32" i="125"/>
  <c r="I32" i="125"/>
  <c r="H32" i="125"/>
  <c r="K32" i="125" s="1"/>
  <c r="F32" i="125"/>
  <c r="J31" i="125"/>
  <c r="I31" i="125"/>
  <c r="H31" i="125"/>
  <c r="F31" i="125"/>
  <c r="J30" i="125"/>
  <c r="I30" i="125"/>
  <c r="H30" i="125"/>
  <c r="K30" i="125" s="1"/>
  <c r="F30" i="125"/>
  <c r="G29" i="125"/>
  <c r="K28" i="125"/>
  <c r="K27" i="125"/>
  <c r="J26" i="125"/>
  <c r="I26" i="125"/>
  <c r="H26" i="125"/>
  <c r="F26" i="125"/>
  <c r="J25" i="125"/>
  <c r="I25" i="125"/>
  <c r="H25" i="125"/>
  <c r="F25" i="125"/>
  <c r="J24" i="125"/>
  <c r="I24" i="125"/>
  <c r="H24" i="125"/>
  <c r="F24" i="125"/>
  <c r="G23" i="125"/>
  <c r="K22" i="125"/>
  <c r="K21" i="125"/>
  <c r="J19" i="125"/>
  <c r="I19" i="125"/>
  <c r="H19" i="125"/>
  <c r="F19" i="125"/>
  <c r="J18" i="125"/>
  <c r="I18" i="125"/>
  <c r="H18" i="125"/>
  <c r="K18" i="125" s="1"/>
  <c r="F18" i="125"/>
  <c r="G17" i="125"/>
  <c r="K13" i="125"/>
  <c r="J12" i="125"/>
  <c r="I12" i="125"/>
  <c r="H12" i="125"/>
  <c r="F12" i="125"/>
  <c r="J11" i="125"/>
  <c r="I11" i="125"/>
  <c r="H11" i="125"/>
  <c r="F11" i="125"/>
  <c r="J10" i="125"/>
  <c r="I10" i="125"/>
  <c r="H10" i="125"/>
  <c r="F10" i="125"/>
  <c r="G9" i="125"/>
  <c r="K72" i="125" l="1"/>
  <c r="K74" i="125"/>
  <c r="K75" i="125"/>
  <c r="K76" i="125"/>
  <c r="K66" i="125"/>
  <c r="K69" i="125"/>
  <c r="K70" i="125"/>
  <c r="K60" i="125"/>
  <c r="K62" i="125"/>
  <c r="K63" i="125"/>
  <c r="K64" i="125"/>
  <c r="K54" i="125"/>
  <c r="K57" i="125"/>
  <c r="K58" i="125"/>
  <c r="K50" i="125"/>
  <c r="K52" i="125"/>
  <c r="K44" i="125"/>
  <c r="K45" i="125"/>
  <c r="K36" i="125"/>
  <c r="K37" i="125"/>
  <c r="K38" i="125"/>
  <c r="K39" i="125"/>
  <c r="K31" i="125"/>
  <c r="K24" i="125"/>
  <c r="K25" i="125"/>
  <c r="K26" i="125"/>
  <c r="K20" i="125"/>
  <c r="K19" i="125"/>
  <c r="K10" i="125"/>
  <c r="K12" i="125"/>
  <c r="K14" i="125"/>
  <c r="K11" i="125"/>
  <c r="K3" i="125" l="1"/>
  <c r="K5" i="125" s="1"/>
  <c r="AE4" i="65"/>
  <c r="AD4" i="65"/>
  <c r="G3" i="100"/>
  <c r="G39" i="103" l="1"/>
  <c r="G36" i="103"/>
  <c r="G33" i="103"/>
  <c r="G17" i="100"/>
  <c r="G14" i="100"/>
  <c r="G11" i="100"/>
  <c r="G20" i="100" l="1"/>
  <c r="G42" i="103"/>
  <c r="N41" i="64" l="1"/>
  <c r="AV4" i="65"/>
  <c r="K6" i="125"/>
  <c r="K7" i="125" s="1"/>
  <c r="N40" i="64" s="1"/>
  <c r="AO4" i="65"/>
  <c r="AC4" i="65"/>
  <c r="AB4" i="65"/>
  <c r="AA4" i="65"/>
  <c r="Y4" i="65"/>
  <c r="X4" i="65"/>
  <c r="W4" i="65"/>
  <c r="Z4" i="65" s="1"/>
  <c r="V4" i="65"/>
  <c r="U4" i="65"/>
  <c r="O4" i="65"/>
  <c r="Q4" i="65" s="1"/>
  <c r="N4" i="65"/>
  <c r="M4" i="65"/>
  <c r="L4" i="65"/>
  <c r="K4" i="65"/>
  <c r="J4" i="65"/>
  <c r="G4" i="65"/>
  <c r="F4" i="65"/>
  <c r="E4" i="65"/>
  <c r="D4" i="65"/>
  <c r="C4" i="65"/>
  <c r="B4" i="65"/>
  <c r="P4" i="65" l="1"/>
  <c r="N42" i="64" l="1" a="1"/>
  <c r="N42" i="64" s="1"/>
  <c r="S4" i="65"/>
  <c r="R4" i="65" l="1"/>
  <c r="T4"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D54F6BA0-AE12-4552-B012-816246F4CB79}">
      <text>
        <r>
          <rPr>
            <b/>
            <sz val="9"/>
            <color indexed="81"/>
            <rFont val="MS P ゴシック"/>
            <family val="3"/>
            <charset val="128"/>
          </rPr>
          <t>「③月数の期間中における対象職員数の延べ人数」÷「③月数」
例：（４月の対象職員100名＋５月の対象職員100名）÷２ヶ月</t>
        </r>
      </text>
    </comment>
    <comment ref="C9" authorId="0" shapeId="0" xr:uid="{58C75879-27DE-4340-9943-B0BDBE44D651}">
      <text>
        <r>
          <rPr>
            <b/>
            <sz val="9"/>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<sst xmlns="http://schemas.openxmlformats.org/spreadsheetml/2006/main" count="548" uniqueCount="235">
  <si>
    <t>１．申請者の情報</t>
    <rPh sb="2" eb="4">
      <t>シンセイ</t>
    </rPh>
    <rPh sb="4" eb="5">
      <t>シャ</t>
    </rPh>
    <rPh sb="6" eb="8">
      <t>ジョウホウ</t>
    </rPh>
    <phoneticPr fontId="41"/>
  </si>
  <si>
    <t>申請年月日</t>
    <rPh sb="0" eb="2">
      <t>シンセイ</t>
    </rPh>
    <rPh sb="2" eb="3">
      <t>ネン</t>
    </rPh>
    <rPh sb="3" eb="5">
      <t>ネンガッピ</t>
    </rPh>
    <phoneticPr fontId="19"/>
  </si>
  <si>
    <t>年</t>
    <rPh sb="0" eb="1">
      <t>ネン</t>
    </rPh>
    <phoneticPr fontId="41"/>
  </si>
  <si>
    <t>月</t>
    <rPh sb="0" eb="1">
      <t>ガツ</t>
    </rPh>
    <phoneticPr fontId="41"/>
  </si>
  <si>
    <t>日</t>
    <rPh sb="0" eb="1">
      <t>ニチ</t>
    </rPh>
    <phoneticPr fontId="41"/>
  </si>
  <si>
    <t>フリガナ</t>
    <phoneticPr fontId="41"/>
  </si>
  <si>
    <t>住所・所在地</t>
    <rPh sb="0" eb="2">
      <t>ジュウショ</t>
    </rPh>
    <rPh sb="3" eb="6">
      <t>ショザイチ</t>
    </rPh>
    <phoneticPr fontId="41"/>
  </si>
  <si>
    <t>〒</t>
    <phoneticPr fontId="41"/>
  </si>
  <si>
    <t>－</t>
    <phoneticPr fontId="41"/>
  </si>
  <si>
    <t>事務担当者</t>
    <rPh sb="0" eb="2">
      <t>ジム</t>
    </rPh>
    <rPh sb="2" eb="5">
      <t>タントウシャ</t>
    </rPh>
    <phoneticPr fontId="41"/>
  </si>
  <si>
    <t>氏名</t>
    <rPh sb="0" eb="2">
      <t>シメイ</t>
    </rPh>
    <phoneticPr fontId="41"/>
  </si>
  <si>
    <t>電話番号</t>
    <rPh sb="0" eb="2">
      <t>デンワ</t>
    </rPh>
    <rPh sb="2" eb="4">
      <t>バンゴウ</t>
    </rPh>
    <phoneticPr fontId="41"/>
  </si>
  <si>
    <t>ファクシミリ</t>
    <phoneticPr fontId="41"/>
  </si>
  <si>
    <t>代表者職</t>
    <rPh sb="0" eb="3">
      <t>ダイヒョウシャ</t>
    </rPh>
    <rPh sb="3" eb="4">
      <t>ショク</t>
    </rPh>
    <phoneticPr fontId="41"/>
  </si>
  <si>
    <t>電子メール</t>
    <rPh sb="0" eb="2">
      <t>デンシ</t>
    </rPh>
    <phoneticPr fontId="41"/>
  </si>
  <si>
    <t>合計</t>
    <rPh sb="0" eb="2">
      <t>ゴウケイ</t>
    </rPh>
    <phoneticPr fontId="40"/>
  </si>
  <si>
    <t>３．振込口座</t>
    <rPh sb="2" eb="4">
      <t>フリコミ</t>
    </rPh>
    <rPh sb="4" eb="6">
      <t>コウザ</t>
    </rPh>
    <phoneticPr fontId="41"/>
  </si>
  <si>
    <t>金融機関名</t>
    <rPh sb="0" eb="2">
      <t>キンユウ</t>
    </rPh>
    <rPh sb="2" eb="5">
      <t>キカンメイ</t>
    </rPh>
    <phoneticPr fontId="41"/>
  </si>
  <si>
    <t>金融機関
コード</t>
    <rPh sb="0" eb="2">
      <t>キンユウ</t>
    </rPh>
    <rPh sb="2" eb="4">
      <t>キカン</t>
    </rPh>
    <phoneticPr fontId="41"/>
  </si>
  <si>
    <t>支店名</t>
    <rPh sb="0" eb="3">
      <t>シテンメイ</t>
    </rPh>
    <phoneticPr fontId="41"/>
  </si>
  <si>
    <t>支店
コード</t>
    <rPh sb="0" eb="2">
      <t>シテン</t>
    </rPh>
    <phoneticPr fontId="41"/>
  </si>
  <si>
    <t>口座番号
（右詰め）</t>
    <rPh sb="0" eb="2">
      <t>コウザ</t>
    </rPh>
    <rPh sb="2" eb="4">
      <t>バンゴウ</t>
    </rPh>
    <rPh sb="6" eb="8">
      <t>ミギヅメ</t>
    </rPh>
    <phoneticPr fontId="41"/>
  </si>
  <si>
    <t>預金種別</t>
    <rPh sb="0" eb="2">
      <t>ヨキン</t>
    </rPh>
    <rPh sb="2" eb="4">
      <t>シュベツ</t>
    </rPh>
    <phoneticPr fontId="41"/>
  </si>
  <si>
    <t>口座名義人</t>
    <rPh sb="0" eb="2">
      <t>コウザ</t>
    </rPh>
    <rPh sb="2" eb="5">
      <t>メイギニン</t>
    </rPh>
    <phoneticPr fontId="41"/>
  </si>
  <si>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1"/>
  </si>
  <si>
    <t>４．支給申請に関する誓約事項</t>
    <rPh sb="2" eb="4">
      <t>シキュウ</t>
    </rPh>
    <rPh sb="4" eb="6">
      <t>シンセイ</t>
    </rPh>
    <rPh sb="7" eb="8">
      <t>カン</t>
    </rPh>
    <rPh sb="10" eb="12">
      <t>セイヤク</t>
    </rPh>
    <rPh sb="12" eb="14">
      <t>ジコウ</t>
    </rPh>
    <phoneticPr fontId="41"/>
  </si>
  <si>
    <t>医療機関名</t>
    <rPh sb="0" eb="4">
      <t>イリョウキカン</t>
    </rPh>
    <rPh sb="4" eb="5">
      <t>メイ</t>
    </rPh>
    <phoneticPr fontId="41"/>
  </si>
  <si>
    <t>法人名</t>
    <rPh sb="0" eb="2">
      <t>ホウジン</t>
    </rPh>
    <rPh sb="2" eb="3">
      <t>メイ</t>
    </rPh>
    <phoneticPr fontId="41"/>
  </si>
  <si>
    <t>郵便番号</t>
    <rPh sb="0" eb="4">
      <t>ユウビンバンゴウ</t>
    </rPh>
    <phoneticPr fontId="41"/>
  </si>
  <si>
    <t>申請年月日</t>
    <rPh sb="0" eb="2">
      <t>シンセイ</t>
    </rPh>
    <rPh sb="2" eb="5">
      <t>ネンガッピ</t>
    </rPh>
    <phoneticPr fontId="41"/>
  </si>
  <si>
    <t>支給申請額(円)</t>
    <phoneticPr fontId="41"/>
  </si>
  <si>
    <t>振込口座</t>
    <rPh sb="0" eb="2">
      <t>フリコミ</t>
    </rPh>
    <rPh sb="2" eb="4">
      <t>コウザ</t>
    </rPh>
    <phoneticPr fontId="41"/>
  </si>
  <si>
    <t>ヨミガナ</t>
    <phoneticPr fontId="41"/>
  </si>
  <si>
    <t>氏名</t>
    <phoneticPr fontId="41"/>
  </si>
  <si>
    <t>文字列</t>
    <rPh sb="0" eb="3">
      <t>モジレツ</t>
    </rPh>
    <phoneticPr fontId="41"/>
  </si>
  <si>
    <t>数値</t>
    <rPh sb="0" eb="2">
      <t>スウチ</t>
    </rPh>
    <phoneticPr fontId="41"/>
  </si>
  <si>
    <t>住所</t>
    <rPh sb="0" eb="2">
      <t>ジュウショ</t>
    </rPh>
    <phoneticPr fontId="41"/>
  </si>
  <si>
    <t>ファクシミリ</t>
  </si>
  <si>
    <t>西暦</t>
    <rPh sb="0" eb="2">
      <t>セイレキ</t>
    </rPh>
    <phoneticPr fontId="41"/>
  </si>
  <si>
    <t>和暦</t>
    <rPh sb="0" eb="2">
      <t>ワレキ</t>
    </rPh>
    <phoneticPr fontId="41"/>
  </si>
  <si>
    <t>合計</t>
    <rPh sb="0" eb="2">
      <t>ゴウケイ</t>
    </rPh>
    <phoneticPr fontId="41"/>
  </si>
  <si>
    <t>金融機関名</t>
    <rPh sb="0" eb="2">
      <t>キンユウ</t>
    </rPh>
    <rPh sb="2" eb="4">
      <t>キカン</t>
    </rPh>
    <rPh sb="4" eb="5">
      <t>メイ</t>
    </rPh>
    <phoneticPr fontId="41"/>
  </si>
  <si>
    <t>金融機関コード</t>
    <rPh sb="0" eb="2">
      <t>キンユウ</t>
    </rPh>
    <rPh sb="2" eb="4">
      <t>キカン</t>
    </rPh>
    <phoneticPr fontId="41"/>
  </si>
  <si>
    <t>支店コード</t>
    <rPh sb="0" eb="2">
      <t>シテン</t>
    </rPh>
    <phoneticPr fontId="41"/>
  </si>
  <si>
    <t>口座番号</t>
    <rPh sb="0" eb="2">
      <t>コウザ</t>
    </rPh>
    <rPh sb="2" eb="4">
      <t>バンゴウ</t>
    </rPh>
    <phoneticPr fontId="41"/>
  </si>
  <si>
    <t>口座振替名義人</t>
    <rPh sb="0" eb="2">
      <t>コウザ</t>
    </rPh>
    <rPh sb="2" eb="4">
      <t>フリカエ</t>
    </rPh>
    <rPh sb="4" eb="7">
      <t>メイギニン</t>
    </rPh>
    <phoneticPr fontId="41"/>
  </si>
  <si>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</si>
  <si>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</si>
  <si>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</si>
  <si>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</si>
  <si>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</si>
  <si>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</si>
  <si>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</si>
  <si>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</si>
  <si>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</si>
  <si>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</si>
  <si>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</si>
  <si>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</si>
  <si>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</si>
  <si>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</si>
  <si>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</si>
  <si>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</si>
  <si>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</si>
  <si>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</si>
  <si>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</si>
  <si>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</si>
  <si>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</si>
  <si>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</si>
  <si>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</si>
  <si>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</si>
  <si>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</si>
  <si>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</si>
  <si>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</si>
  <si>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</si>
  <si>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</si>
  <si>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</si>
  <si>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</si>
  <si>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</si>
  <si>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</si>
  <si>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</si>
  <si>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</si>
  <si>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</si>
  <si>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</si>
  <si>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</si>
  <si>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</si>
  <si>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</si>
  <si>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</si>
  <si>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</si>
  <si>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</si>
  <si>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</si>
  <si>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</si>
  <si>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</si>
  <si>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</si>
  <si>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</si>
  <si>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保険医療機関コード：</t>
    <rPh sb="0" eb="2">
      <t>ホケン</t>
    </rPh>
    <rPh sb="2" eb="4">
      <t>イリョウ</t>
    </rPh>
    <rPh sb="4" eb="6">
      <t>キカン</t>
    </rPh>
    <phoneticPr fontId="41"/>
  </si>
  <si>
    <t>保険医療機関コード</t>
    <rPh sb="0" eb="2">
      <t>ホケン</t>
    </rPh>
    <rPh sb="2" eb="6">
      <t>イリョウキカン</t>
    </rPh>
    <phoneticPr fontId="41"/>
  </si>
  <si>
    <t>給付額</t>
    <rPh sb="0" eb="3">
      <t>キュウフガク</t>
    </rPh>
    <phoneticPr fontId="41"/>
  </si>
  <si>
    <t>×</t>
    <phoneticPr fontId="41"/>
  </si>
  <si>
    <t>＝</t>
    <phoneticPr fontId="41"/>
  </si>
  <si>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1"/>
  </si>
  <si>
    <t>開設者：</t>
    <rPh sb="0" eb="3">
      <t>カイセツシャ</t>
    </rPh>
    <phoneticPr fontId="41"/>
  </si>
  <si>
    <t>（記載要領）</t>
    <rPh sb="1" eb="3">
      <t>キサイ</t>
    </rPh>
    <rPh sb="3" eb="5">
      <t>ヨウリョウ</t>
    </rPh>
    <phoneticPr fontId="41"/>
  </si>
  <si>
    <t>【その他要件を満たすことの確認・誓約等】</t>
    <rPh sb="3" eb="4">
      <t>ホカ</t>
    </rPh>
    <rPh sb="4" eb="6">
      <t>ヨウケン</t>
    </rPh>
    <rPh sb="7" eb="8">
      <t>ミ</t>
    </rPh>
    <rPh sb="13" eb="15">
      <t>カクニン</t>
    </rPh>
    <rPh sb="16" eb="18">
      <t>セイヤク</t>
    </rPh>
    <rPh sb="18" eb="19">
      <t>トウ</t>
    </rPh>
    <phoneticPr fontId="41"/>
  </si>
  <si>
    <t>賃金改善の総額</t>
    <phoneticPr fontId="40"/>
  </si>
  <si>
    <t>　特別手当（①対象人数×②月額×③月数）</t>
    <rPh sb="1" eb="3">
      <t>トクベツ</t>
    </rPh>
    <rPh sb="3" eb="5">
      <t>テアテ</t>
    </rPh>
    <rPh sb="7" eb="9">
      <t>タイショウ</t>
    </rPh>
    <rPh sb="9" eb="11">
      <t>ニンズウ</t>
    </rPh>
    <rPh sb="13" eb="15">
      <t>ゲツガク</t>
    </rPh>
    <rPh sb="17" eb="19">
      <t>ゲッスウ</t>
    </rPh>
    <phoneticPr fontId="41"/>
  </si>
  <si>
    <t>　一時金（①対象人数×②支給額）</t>
    <rPh sb="1" eb="4">
      <t>イチジキン</t>
    </rPh>
    <rPh sb="6" eb="8">
      <t>タイショウ</t>
    </rPh>
    <rPh sb="8" eb="10">
      <t>ニンズウ</t>
    </rPh>
    <rPh sb="12" eb="15">
      <t>シキュウガク</t>
    </rPh>
    <phoneticPr fontId="41"/>
  </si>
  <si>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1"/>
  </si>
  <si>
    <t>　一時金（（①対象人数×②支給額）÷①対象人数）</t>
    <rPh sb="1" eb="4">
      <t>イチジキン</t>
    </rPh>
    <rPh sb="7" eb="9">
      <t>タイショウ</t>
    </rPh>
    <rPh sb="9" eb="11">
      <t>ニンズウ</t>
    </rPh>
    <rPh sb="13" eb="16">
      <t>シキュウガク</t>
    </rPh>
    <phoneticPr fontId="41"/>
  </si>
  <si>
    <t>医療機関等の名称</t>
    <rPh sb="0" eb="2">
      <t>イリョウ</t>
    </rPh>
    <rPh sb="2" eb="4">
      <t>キカン</t>
    </rPh>
    <rPh sb="4" eb="5">
      <t>トウ</t>
    </rPh>
    <rPh sb="6" eb="8">
      <t>メイショウ</t>
    </rPh>
    <phoneticPr fontId="41"/>
  </si>
  <si>
    <t>算定額</t>
    <rPh sb="0" eb="2">
      <t>サンテイ</t>
    </rPh>
    <rPh sb="2" eb="3">
      <t>ガク</t>
    </rPh>
    <phoneticPr fontId="41"/>
  </si>
  <si>
    <t>薬局の名称：</t>
    <rPh sb="0" eb="2">
      <t>ヤッキョク</t>
    </rPh>
    <rPh sb="3" eb="5">
      <t>メイショウ</t>
    </rPh>
    <phoneticPr fontId="41"/>
  </si>
  <si>
    <t>フリガナ</t>
    <phoneticPr fontId="40"/>
  </si>
  <si>
    <t>管理者（氏名を記載）</t>
    <rPh sb="0" eb="3">
      <t>カンリシャ</t>
    </rPh>
    <rPh sb="4" eb="6">
      <t>シメイ</t>
    </rPh>
    <rPh sb="7" eb="9">
      <t>キサイ</t>
    </rPh>
    <phoneticPr fontId="40"/>
  </si>
  <si>
    <t>管理者</t>
    <rPh sb="0" eb="3">
      <t>カンリシャ</t>
    </rPh>
    <phoneticPr fontId="41"/>
  </si>
  <si>
    <t>③月数</t>
    <rPh sb="1" eb="3">
      <t>ゲッスウ</t>
    </rPh>
    <phoneticPr fontId="40"/>
  </si>
  <si>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41"/>
  </si>
  <si>
    <t>所属する同一グループ内の保険薬局の数として６店舗以上19店舗以下（当該保険薬局を含む）である保険薬局に該当（R7.4.30時点）
※該当する場合は○を記載</t>
    <phoneticPr fontId="41"/>
  </si>
  <si>
    <t>所属する同一グループ内の保険薬局の数として20店舗以上（当該保険薬局を含む）である保険薬局に該当（R7.4.30時点）
※該当する場合は○を記載</t>
    <phoneticPr fontId="41"/>
  </si>
  <si>
    <t>①対象人数
（常勤換算数）</t>
    <rPh sb="1" eb="3">
      <t>タイショウ</t>
    </rPh>
    <rPh sb="3" eb="5">
      <t>ニンズウ</t>
    </rPh>
    <rPh sb="7" eb="9">
      <t>ジョウキン</t>
    </rPh>
    <rPh sb="9" eb="11">
      <t>カンサン</t>
    </rPh>
    <rPh sb="11" eb="12">
      <t>スウ</t>
    </rPh>
    <phoneticPr fontId="40"/>
  </si>
  <si>
    <t>1名あたり平均額（月額）</t>
    <rPh sb="1" eb="2">
      <t>メイ</t>
    </rPh>
    <rPh sb="5" eb="8">
      <t>ヘイキンガク</t>
    </rPh>
    <rPh sb="9" eb="11">
      <t>ゲツガク</t>
    </rPh>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</si>
  <si>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</si>
  <si>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</si>
  <si>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</si>
  <si>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</si>
  <si>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</si>
  <si>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</si>
  <si>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</si>
  <si>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（②、③、④の重複可）</t>
    <rPh sb="7" eb="9">
      <t>チョウフク</t>
    </rPh>
    <rPh sb="9" eb="10">
      <t>カ</t>
    </rPh>
    <phoneticPr fontId="40"/>
  </si>
  <si>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40"/>
  </si>
  <si>
    <t>　　の水準を低下させていない。</t>
    <phoneticPr fontId="40"/>
  </si>
  <si>
    <t>⑨：著しく偏った配分は行っていない。</t>
    <rPh sb="2" eb="3">
      <t>イチジル</t>
    </rPh>
    <rPh sb="5" eb="6">
      <t>カタヨ</t>
    </rPh>
    <rPh sb="8" eb="10">
      <t>ハイブン</t>
    </rPh>
    <rPh sb="11" eb="12">
      <t>オコナ</t>
    </rPh>
    <phoneticPr fontId="40"/>
  </si>
  <si>
    <t>⑩：労働基準法、労働災害補償保険法、最低賃金法、労働安全衛生法、雇用保険法その他の労働に関する法令に違反し、</t>
    <phoneticPr fontId="40"/>
  </si>
  <si>
    <t>　　罰金以上の刑に処せられていない。</t>
    <phoneticPr fontId="40"/>
  </si>
  <si>
    <t>⑪：労働保険料の納付が適正に行われている。</t>
    <phoneticPr fontId="40"/>
  </si>
  <si>
    <t>③：賃金表等や給与規程等の変更に時間を要するため、本事業の給付額を活用して一時金又は特別手当を支給し、</t>
    <rPh sb="37" eb="40">
      <t>イチジキン</t>
    </rPh>
    <phoneticPr fontId="40"/>
  </si>
  <si>
    <t>④：令和７年度の対象職員のベースアップが令和７年３月31日時点の賃金水準と比較して2.0％を上回って実施しており、</t>
    <phoneticPr fontId="40"/>
  </si>
  <si>
    <t>⑦：本事業の給付額は②～④のために支出する。</t>
    <rPh sb="17" eb="19">
      <t>シシュツ</t>
    </rPh>
    <phoneticPr fontId="40"/>
  </si>
  <si>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41"/>
  </si>
  <si>
    <t>↓申請年月日を入力してください</t>
  </si>
  <si>
    <t>【上限額】</t>
    <rPh sb="1" eb="3">
      <t>ジョウゲン</t>
    </rPh>
    <rPh sb="3" eb="4">
      <t>ガク</t>
    </rPh>
    <phoneticPr fontId="41"/>
  </si>
  <si>
    <t>上限額</t>
    <rPh sb="0" eb="3">
      <t>ジョウゲンガク</t>
    </rPh>
    <phoneticPr fontId="41"/>
  </si>
  <si>
    <t>❶：賃金改善の総額（自動計算）</t>
    <rPh sb="2" eb="4">
      <t>チンギン</t>
    </rPh>
    <rPh sb="4" eb="6">
      <t>カイゼン</t>
    </rPh>
    <rPh sb="7" eb="9">
      <t>ソウガク</t>
    </rPh>
    <rPh sb="10" eb="12">
      <t>ジドウ</t>
    </rPh>
    <rPh sb="12" eb="14">
      <t>ケイサン</t>
    </rPh>
    <phoneticPr fontId="40"/>
  </si>
  <si>
    <t>賃金改善に係る診療報酬及び他の補助金等を受けた場合その額（直接入力）</t>
    <rPh sb="29" eb="31">
      <t>チョクセツ</t>
    </rPh>
    <rPh sb="31" eb="33">
      <t>ニュウリョク</t>
    </rPh>
    <phoneticPr fontId="40"/>
  </si>
  <si>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40"/>
  </si>
  <si>
    <t>❶－❷が自動計算されます。</t>
    <rPh sb="4" eb="6">
      <t>ジドウ</t>
    </rPh>
    <rPh sb="6" eb="8">
      <t>ケイサン</t>
    </rPh>
    <phoneticPr fontId="40"/>
  </si>
  <si>
    <t>１名あたり平均額
（対象職員・対象職種・役職によって異なる場合は加重平均してください）</t>
    <rPh sb="1" eb="2">
      <t>メイ</t>
    </rPh>
    <rPh sb="5" eb="8">
      <t>ヘイキンガク</t>
    </rPh>
    <phoneticPr fontId="41"/>
  </si>
  <si>
    <t>②月額または
月額換算額</t>
    <rPh sb="1" eb="3">
      <t>ゲツガク</t>
    </rPh>
    <rPh sb="7" eb="9">
      <t>ゲツガク</t>
    </rPh>
    <rPh sb="9" eb="11">
      <t>カンサン</t>
    </rPh>
    <rPh sb="11" eb="12">
      <t>ガク</t>
    </rPh>
    <phoneticPr fontId="40"/>
  </si>
  <si>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40"/>
  </si>
  <si>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40"/>
  </si>
  <si>
    <t>②月額または
月額換算額
（自動転記）</t>
    <rPh sb="1" eb="3">
      <t>ゲツガク</t>
    </rPh>
    <rPh sb="7" eb="9">
      <t>ゲツガク</t>
    </rPh>
    <rPh sb="9" eb="11">
      <t>カンサン</t>
    </rPh>
    <rPh sb="11" eb="12">
      <t>ガク</t>
    </rPh>
    <rPh sb="14" eb="16">
      <t>ジドウ</t>
    </rPh>
    <rPh sb="16" eb="18">
      <t>テンキ</t>
    </rPh>
    <phoneticPr fontId="40"/>
  </si>
  <si>
    <t>③月数
（自動転記）</t>
    <rPh sb="1" eb="3">
      <t>ゲッスウ</t>
    </rPh>
    <rPh sb="5" eb="7">
      <t>ジドウ</t>
    </rPh>
    <rPh sb="7" eb="9">
      <t>テンキ</t>
    </rPh>
    <phoneticPr fontId="40"/>
  </si>
  <si>
    <t>賃金改善の総額
（自動計算）</t>
    <rPh sb="9" eb="11">
      <t>ジドウ</t>
    </rPh>
    <rPh sb="11" eb="13">
      <t>ケイサン</t>
    </rPh>
    <phoneticPr fontId="40"/>
  </si>
  <si>
    <t>　基本給の引き上げ（①対象人数×②月額×③月数）÷①対象人数）</t>
    <rPh sb="1" eb="4">
      <t>キホンキュウ</t>
    </rPh>
    <rPh sb="5" eb="6">
      <t>ヒ</t>
    </rPh>
    <rPh sb="7" eb="8">
      <t>ア</t>
    </rPh>
    <phoneticPr fontId="41"/>
  </si>
  <si>
    <t>　基本給の引き上げ（①対象人数×②月額×③月数）</t>
    <phoneticPr fontId="40"/>
  </si>
  <si>
    <t>給付金を活用して令和７年12月から令和８年５月までの間に基本給の引き上げによる賃金改善を行った額（円単位）を直接入力してください。</t>
    <rPh sb="28" eb="31">
      <t>キホンキュウ</t>
    </rPh>
    <rPh sb="32" eb="33">
      <t>ヒ</t>
    </rPh>
    <rPh sb="34" eb="35">
      <t>ア</t>
    </rPh>
    <rPh sb="44" eb="45">
      <t>オコナ</t>
    </rPh>
    <rPh sb="49" eb="50">
      <t>エン</t>
    </rPh>
    <rPh sb="50" eb="52">
      <t>タンイ</t>
    </rPh>
    <rPh sb="54" eb="56">
      <t>チョクセツ</t>
    </rPh>
    <rPh sb="56" eb="58">
      <t>ニュウリョク</t>
    </rPh>
    <phoneticPr fontId="41"/>
  </si>
  <si>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41"/>
  </si>
  <si>
    <t>　毎月決まって支払われる手当の引き上げ（①対象人数×②月額×③月数）</t>
    <phoneticPr fontId="40"/>
  </si>
  <si>
    <t>給付金を活用して令和７年12月から令和８年５月までの間に毎月決まって支払われる手当の引き上げによる賃金改善を行った額（円単位）を直接入力してください。</t>
    <rPh sb="28" eb="30">
      <t>マイゲツ</t>
    </rPh>
    <rPh sb="30" eb="31">
      <t>キ</t>
    </rPh>
    <rPh sb="34" eb="36">
      <t>シハラ</t>
    </rPh>
    <rPh sb="39" eb="41">
      <t>テアテ</t>
    </rPh>
    <rPh sb="42" eb="43">
      <t>ヒ</t>
    </rPh>
    <rPh sb="44" eb="45">
      <t>ア</t>
    </rPh>
    <rPh sb="54" eb="55">
      <t>オコナ</t>
    </rPh>
    <rPh sb="59" eb="60">
      <t>エン</t>
    </rPh>
    <rPh sb="60" eb="62">
      <t>タンイ</t>
    </rPh>
    <rPh sb="64" eb="66">
      <t>チョクセツ</t>
    </rPh>
    <rPh sb="66" eb="68">
      <t>ニュウリョク</t>
    </rPh>
    <phoneticPr fontId="41"/>
  </si>
  <si>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1"/>
  </si>
  <si>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1"/>
  </si>
  <si>
    <t>給付金を活用して令和７年12月から令和８年５月までの間に上記（基本給・毎月の手当）の引き上げに伴う賞与、時間外手当、法定福利費等の増加分に用いた額（円単位）を直接入力してください。
当該部分を算出できないものの、給付金を充てている場合は上記に含めてください。</t>
    <rPh sb="28" eb="30">
      <t>ジョウキ</t>
    </rPh>
    <rPh sb="31" eb="34">
      <t>キホンキュウ</t>
    </rPh>
    <rPh sb="35" eb="37">
      <t>マイゲツ</t>
    </rPh>
    <rPh sb="38" eb="40">
      <t>テアテ</t>
    </rPh>
    <rPh sb="42" eb="43">
      <t>ヒ</t>
    </rPh>
    <rPh sb="44" eb="45">
      <t>ア</t>
    </rPh>
    <rPh sb="47" eb="48">
      <t>トモナ</t>
    </rPh>
    <rPh sb="49" eb="51">
      <t>ショウヨ</t>
    </rPh>
    <rPh sb="52" eb="55">
      <t>ジカンガイ</t>
    </rPh>
    <rPh sb="55" eb="57">
      <t>テアテ</t>
    </rPh>
    <rPh sb="58" eb="60">
      <t>ホウテイ</t>
    </rPh>
    <rPh sb="60" eb="63">
      <t>フクリヒ</t>
    </rPh>
    <rPh sb="63" eb="64">
      <t>トウ</t>
    </rPh>
    <rPh sb="65" eb="68">
      <t>ゾウカブン</t>
    </rPh>
    <rPh sb="69" eb="70">
      <t>モチ</t>
    </rPh>
    <rPh sb="74" eb="75">
      <t>エン</t>
    </rPh>
    <rPh sb="75" eb="77">
      <t>タンイ</t>
    </rPh>
    <rPh sb="79" eb="81">
      <t>チョクセツ</t>
    </rPh>
    <rPh sb="81" eb="83">
      <t>ニュウリョク</t>
    </rPh>
    <rPh sb="91" eb="93">
      <t>トウガイ</t>
    </rPh>
    <rPh sb="93" eb="95">
      <t>ブブン</t>
    </rPh>
    <rPh sb="96" eb="98">
      <t>サンシュツ</t>
    </rPh>
    <rPh sb="106" eb="109">
      <t>キュウフキン</t>
    </rPh>
    <rPh sb="110" eb="111">
      <t>ア</t>
    </rPh>
    <rPh sb="115" eb="117">
      <t>バアイ</t>
    </rPh>
    <rPh sb="118" eb="120">
      <t>ジョウキ</t>
    </rPh>
    <rPh sb="121" eb="122">
      <t>フク</t>
    </rPh>
    <phoneticPr fontId="41"/>
  </si>
  <si>
    <t>給付金を活用して令和７年12月分から令和８年３月分までの最大４ヶ月分として支給した特別手当の金額（円単位）を直接入力してください。</t>
    <rPh sb="15" eb="16">
      <t>ブン</t>
    </rPh>
    <rPh sb="24" eb="25">
      <t>ブン</t>
    </rPh>
    <rPh sb="28" eb="30">
      <t>サイダイ</t>
    </rPh>
    <rPh sb="32" eb="33">
      <t>ゲツ</t>
    </rPh>
    <rPh sb="33" eb="34">
      <t>ブン</t>
    </rPh>
    <rPh sb="49" eb="50">
      <t>エン</t>
    </rPh>
    <rPh sb="50" eb="52">
      <t>タンイ</t>
    </rPh>
    <rPh sb="54" eb="56">
      <t>チョクセツ</t>
    </rPh>
    <rPh sb="56" eb="58">
      <t>ニュウリョク</t>
    </rPh>
    <phoneticPr fontId="41"/>
  </si>
  <si>
    <t>給付金を活用して令和７年12月分から令和８年３月分までの最大４ヶ月分として支給した一時金の金額（円単位）を直接入力してください。</t>
    <rPh sb="15" eb="16">
      <t>ブン</t>
    </rPh>
    <rPh sb="24" eb="25">
      <t>ブン</t>
    </rPh>
    <rPh sb="28" eb="30">
      <t>サイダイ</t>
    </rPh>
    <rPh sb="32" eb="33">
      <t>ゲツ</t>
    </rPh>
    <rPh sb="33" eb="34">
      <t>ブン</t>
    </rPh>
    <rPh sb="48" eb="49">
      <t>エン</t>
    </rPh>
    <rPh sb="49" eb="51">
      <t>タンイ</t>
    </rPh>
    <rPh sb="53" eb="55">
      <t>チョクセツ</t>
    </rPh>
    <rPh sb="55" eb="57">
      <t>ニュウリョク</t>
    </rPh>
    <phoneticPr fontId="41"/>
  </si>
  <si>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</si>
  <si>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40"/>
  </si>
  <si>
    <t>②月額または
月額換算額</t>
    <rPh sb="1" eb="3">
      <t>ゲツガク</t>
    </rPh>
    <phoneticPr fontId="40"/>
  </si>
  <si>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1"/>
  </si>
  <si>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</si>
  <si>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</si>
  <si>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t>賃金改善の内容（※）</t>
    <rPh sb="0" eb="2">
      <t>チンギン</t>
    </rPh>
    <rPh sb="2" eb="4">
      <t>カイゼン</t>
    </rPh>
    <rPh sb="5" eb="7">
      <t>ナイヨウ</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</si>
  <si>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</si>
  <si>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</si>
  <si>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40"/>
  </si>
  <si>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40"/>
  </si>
  <si>
    <t>❹：賃上げ支援事業の請求額</t>
    <rPh sb="2" eb="4">
      <t>チンア</t>
    </rPh>
    <rPh sb="5" eb="7">
      <t>シエン</t>
    </rPh>
    <rPh sb="7" eb="9">
      <t>ジギョウ</t>
    </rPh>
    <rPh sb="10" eb="12">
      <t>セイキュウ</t>
    </rPh>
    <rPh sb="12" eb="13">
      <t>ガク</t>
    </rPh>
    <phoneticPr fontId="40"/>
  </si>
  <si>
    <t>❸：賃上げ支援事業の上限額</t>
    <rPh sb="2" eb="4">
      <t>チンア</t>
    </rPh>
    <rPh sb="5" eb="7">
      <t>シエン</t>
    </rPh>
    <rPh sb="7" eb="9">
      <t>ジギョウ</t>
    </rPh>
    <rPh sb="10" eb="13">
      <t>ジョウゲンガク</t>
    </rPh>
    <phoneticPr fontId="40"/>
  </si>
  <si>
    <t>請求額</t>
    <rPh sb="0" eb="2">
      <t>セイキュウ</t>
    </rPh>
    <rPh sb="2" eb="3">
      <t>ガク</t>
    </rPh>
    <phoneticPr fontId="41"/>
  </si>
  <si>
    <t>【請求額内訳】</t>
    <rPh sb="1" eb="3">
      <t>セイキュウ</t>
    </rPh>
    <rPh sb="3" eb="4">
      <t>ガク</t>
    </rPh>
    <rPh sb="4" eb="6">
      <t>ウチワケ</t>
    </rPh>
    <phoneticPr fontId="41"/>
  </si>
  <si>
    <t>請求額(円)</t>
    <rPh sb="0" eb="2">
      <t>セイキュウ</t>
    </rPh>
    <rPh sb="2" eb="3">
      <t>ガク</t>
    </rPh>
    <rPh sb="4" eb="5">
      <t>エン</t>
    </rPh>
    <phoneticPr fontId="41"/>
  </si>
  <si>
    <t xml:space="preserve">　給付金の支給を受けたいので、下記のとおり請求します。
</t>
    <rPh sb="1" eb="4">
      <t>キュウフキン</t>
    </rPh>
    <rPh sb="5" eb="7">
      <t>シキュウ</t>
    </rPh>
    <rPh sb="8" eb="9">
      <t>ウ</t>
    </rPh>
    <rPh sb="15" eb="17">
      <t>カキ</t>
    </rPh>
    <rPh sb="21" eb="23">
      <t>セイキュウ</t>
    </rPh>
    <phoneticPr fontId="41"/>
  </si>
  <si>
    <t>以下、給付金を活用した、個別職種の賃金改善の内容について記載してください。
政策上の必要性から把握するものであり、給付額には影響しません。
職種ごとの賃金改善の総額と有床診療所全体の賃金改善の総額が一致しなくても差し支えありません。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59">
      <t>キュウフ</t>
    </rPh>
    <rPh sb="59" eb="60">
      <t>ガク</t>
    </rPh>
    <rPh sb="62" eb="64">
      <t>エイキョウ</t>
    </rPh>
    <rPh sb="83" eb="85">
      <t>ユウショウ</t>
    </rPh>
    <rPh sb="85" eb="88">
      <t>シンリョウジョ</t>
    </rPh>
    <phoneticPr fontId="40"/>
  </si>
  <si>
    <t>様式①</t>
    <rPh sb="0" eb="2">
      <t>ヨウシキ</t>
    </rPh>
    <phoneticPr fontId="40"/>
  </si>
  <si>
    <t>様式②</t>
    <rPh sb="0" eb="2">
      <t>ヨウシキ</t>
    </rPh>
    <phoneticPr fontId="41"/>
  </si>
  <si>
    <t>様式③</t>
    <rPh sb="0" eb="2">
      <t>ヨウシキ</t>
    </rPh>
    <phoneticPr fontId="40"/>
  </si>
  <si>
    <t>誓約書及び上限額確認書</t>
    <phoneticPr fontId="41"/>
  </si>
  <si>
    <t>２．請求額</t>
    <rPh sb="2" eb="4">
      <t>セイキュウ</t>
    </rPh>
    <rPh sb="4" eb="5">
      <t>ガク</t>
    </rPh>
    <phoneticPr fontId="41"/>
  </si>
  <si>
    <t>様式④</t>
    <rPh sb="0" eb="2">
      <t>ヨウシキ</t>
    </rPh>
    <phoneticPr fontId="41"/>
  </si>
  <si>
    <t>青森県知事　殿</t>
    <rPh sb="0" eb="2">
      <t>アオモリ</t>
    </rPh>
    <rPh sb="2" eb="5">
      <t>ケンチジ</t>
    </rPh>
    <rPh sb="3" eb="5">
      <t>チジ</t>
    </rPh>
    <phoneticPr fontId="19"/>
  </si>
  <si>
    <t>賃上げ支援</t>
    <rPh sb="0" eb="2">
      <t>チンア</t>
    </rPh>
    <rPh sb="3" eb="5">
      <t>シエン</t>
    </rPh>
    <phoneticPr fontId="40"/>
  </si>
  <si>
    <t>物価支援</t>
    <rPh sb="0" eb="4">
      <t>ブッカシエン</t>
    </rPh>
    <phoneticPr fontId="40"/>
  </si>
  <si>
    <t>有床診</t>
    <phoneticPr fontId="40"/>
  </si>
  <si>
    <t>無床診</t>
    <rPh sb="0" eb="2">
      <t>ムショウ</t>
    </rPh>
    <rPh sb="2" eb="3">
      <t>ミ</t>
    </rPh>
    <phoneticPr fontId="40"/>
  </si>
  <si>
    <t>訪看ＳＴ</t>
    <rPh sb="0" eb="1">
      <t>ホウ</t>
    </rPh>
    <phoneticPr fontId="40"/>
  </si>
  <si>
    <t>薬局</t>
    <rPh sb="0" eb="2">
      <t>ヤッキョク</t>
    </rPh>
    <phoneticPr fontId="40"/>
  </si>
  <si>
    <t>施設数</t>
  </si>
  <si>
    <t>上限額</t>
  </si>
  <si>
    <t>病床数</t>
    <rPh sb="0" eb="3">
      <t>ビョウショウスウ</t>
    </rPh>
    <phoneticPr fontId="40"/>
  </si>
  <si>
    <t>請求額</t>
    <rPh sb="0" eb="2">
      <t>セイキュウ</t>
    </rPh>
    <phoneticPr fontId="40"/>
  </si>
  <si>
    <t>青森県知事　殿</t>
    <rPh sb="0" eb="3">
      <t>アオモリケン</t>
    </rPh>
    <rPh sb="3" eb="5">
      <t>チジ</t>
    </rPh>
    <rPh sb="6" eb="7">
      <t>ドノ</t>
    </rPh>
    <phoneticPr fontId="41"/>
  </si>
  <si>
    <t>　</t>
  </si>
  <si>
    <t>①：令和８年６月１日時点で令和８年度診療報酬改定による見直し後のベースアップ評価料を届け出ている。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41"/>
  </si>
  <si>
    <t>　　令和８年６月１日から支給した対象職員のベースアップを実施した。</t>
    <rPh sb="16" eb="18">
      <t>タイショウ</t>
    </rPh>
    <phoneticPr fontId="40"/>
  </si>
  <si>
    <t>　　令和７年12月から令和８年５月までの間の当該2.0％を上回る部分に充てた。</t>
    <phoneticPr fontId="40"/>
  </si>
  <si>
    <t>②：本事業の給付額を活用してベースアップを実施し、令和８年６月１日から当該ベースアップの水準を維持又は拡大した。</t>
    <phoneticPr fontId="41"/>
  </si>
  <si>
    <t>❶は賃金改善の総額が転記されます。</t>
    <phoneticPr fontId="40"/>
  </si>
  <si>
    <t>❶に記載された「賃金改善の総額」にベースアップ評価料を活用した金額や本給付金以外の賃上げ補助金を活用した金額が含まれている場合はその金額を記載してください。</t>
    <phoneticPr fontId="40"/>
  </si>
  <si>
    <t>❸と❹のうち、低い額が自動算出されます。</t>
    <phoneticPr fontId="40"/>
  </si>
  <si>
    <t>「【薬局】賃上げ支援事業（誓約書及び確認書）」で算出された上限額が自動転記されます。</t>
    <rPh sb="2" eb="4">
      <t>ヤッキョク</t>
    </rPh>
    <phoneticPr fontId="40"/>
  </si>
  <si>
    <r>
      <t>賃金改善（</t>
    </r>
    <r>
      <rPr>
        <b/>
        <sz val="11"/>
        <color rgb="FFFF0000"/>
        <rFont val="ＭＳ Ｐゴシック"/>
        <family val="3"/>
        <charset val="128"/>
        <scheme val="minor"/>
      </rPr>
      <t>全体</t>
    </r>
    <r>
      <rPr>
        <b/>
        <sz val="11"/>
        <color theme="1"/>
        <rFont val="ＭＳ Ｐゴシック"/>
        <family val="3"/>
        <charset val="128"/>
        <scheme val="minor"/>
      </rPr>
      <t>）の内容</t>
    </r>
    <rPh sb="0" eb="2">
      <t>チンギン</t>
    </rPh>
    <rPh sb="2" eb="4">
      <t>カイゼン</t>
    </rPh>
    <rPh sb="5" eb="7">
      <t>ゼンタイ</t>
    </rPh>
    <rPh sb="9" eb="11">
      <t>ナイヨウ</t>
    </rPh>
    <phoneticPr fontId="40"/>
  </si>
  <si>
    <t>「対象職員の常勤換算数」は、対象職員の人数を常勤換算で記載してください。常勤の職員の常勤換算数は１としてください。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40"/>
  </si>
  <si>
    <r>
      <rPr>
        <b/>
        <sz val="11"/>
        <color rgb="FFFF0000"/>
        <rFont val="ＭＳ Ｐゴシック"/>
        <family val="3"/>
        <charset val="128"/>
        <scheme val="minor"/>
      </rPr>
      <t>看護職員等</t>
    </r>
    <r>
      <rPr>
        <b/>
        <sz val="11"/>
        <color theme="1"/>
        <rFont val="ＭＳ Ｐゴシック"/>
        <family val="3"/>
        <charset val="128"/>
        <scheme val="minor"/>
      </rPr>
      <t>（保健師、助産師、看護師及び准看護師）の賃金改善の内容</t>
    </r>
    <phoneticPr fontId="40"/>
  </si>
  <si>
    <r>
      <rPr>
        <b/>
        <sz val="11"/>
        <color rgb="FFFF0000"/>
        <rFont val="ＭＳ Ｐゴシック"/>
        <family val="3"/>
        <charset val="128"/>
        <scheme val="minor"/>
      </rPr>
      <t>40歳未満の勤務医師、勤務歯科医師</t>
    </r>
    <r>
      <rPr>
        <b/>
        <sz val="11"/>
        <color theme="1"/>
        <rFont val="ＭＳ Ｐゴシック"/>
        <family val="3"/>
        <charset val="128"/>
        <scheme val="minor"/>
      </rPr>
      <t>の賃金改善の内容</t>
    </r>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40"/>
  </si>
  <si>
    <r>
      <rPr>
        <b/>
        <sz val="11"/>
        <color rgb="FFFF0000"/>
        <rFont val="ＭＳ Ｐゴシック"/>
        <family val="3"/>
        <charset val="128"/>
        <scheme val="minor"/>
      </rPr>
      <t>事務職員</t>
    </r>
    <r>
      <rPr>
        <b/>
        <sz val="11"/>
        <color theme="1"/>
        <rFont val="ＭＳ Ｐゴシック"/>
        <family val="3"/>
        <charset val="128"/>
        <scheme val="minor"/>
      </rPr>
      <t>の賃金改善の内容</t>
    </r>
    <rPh sb="0" eb="2">
      <t>ジム</t>
    </rPh>
    <rPh sb="2" eb="4">
      <t>ショクイン</t>
    </rPh>
    <rPh sb="5" eb="7">
      <t>チンギン</t>
    </rPh>
    <rPh sb="7" eb="9">
      <t>カイゼン</t>
    </rPh>
    <rPh sb="10" eb="12">
      <t>ナイヨウ</t>
    </rPh>
    <phoneticPr fontId="40"/>
  </si>
  <si>
    <r>
      <rPr>
        <b/>
        <sz val="11"/>
        <color rgb="FFFF0000"/>
        <rFont val="ＭＳ Ｐゴシック"/>
        <family val="3"/>
        <charset val="128"/>
        <scheme val="minor"/>
      </rPr>
      <t>看護補助者</t>
    </r>
    <r>
      <rPr>
        <b/>
        <sz val="11"/>
        <color theme="1"/>
        <rFont val="ＭＳ Ｐゴシック"/>
        <family val="3"/>
        <charset val="128"/>
        <scheme val="minor"/>
      </rPr>
      <t>の賃金改善の内容</t>
    </r>
    <rPh sb="0" eb="2">
      <t>カンゴ</t>
    </rPh>
    <rPh sb="2" eb="5">
      <t>ホジョシャ</t>
    </rPh>
    <rPh sb="6" eb="8">
      <t>チンギン</t>
    </rPh>
    <rPh sb="8" eb="10">
      <t>カイゼン</t>
    </rPh>
    <rPh sb="11" eb="13">
      <t>ナイヨウ</t>
    </rPh>
    <phoneticPr fontId="40"/>
  </si>
  <si>
    <r>
      <rPr>
        <b/>
        <sz val="11"/>
        <color rgb="FFFF0000"/>
        <rFont val="ＭＳ Ｐゴシック"/>
        <family val="3"/>
        <charset val="128"/>
        <scheme val="minor"/>
      </rPr>
      <t>薬剤師</t>
    </r>
    <r>
      <rPr>
        <b/>
        <sz val="11"/>
        <color theme="1"/>
        <rFont val="ＭＳ Ｐゴシック"/>
        <family val="3"/>
        <charset val="128"/>
        <scheme val="minor"/>
      </rPr>
      <t>の賃金改善の内容</t>
    </r>
    <rPh sb="0" eb="3">
      <t>ヤクザイシ</t>
    </rPh>
    <rPh sb="4" eb="6">
      <t>チンギン</t>
    </rPh>
    <rPh sb="6" eb="8">
      <t>カイゼン</t>
    </rPh>
    <rPh sb="9" eb="11">
      <t>ナイヨウ</t>
    </rPh>
    <phoneticPr fontId="40"/>
  </si>
  <si>
    <r>
      <rPr>
        <b/>
        <sz val="11"/>
        <color rgb="FFFF0000"/>
        <rFont val="ＭＳ Ｐゴシック"/>
        <family val="3"/>
        <charset val="128"/>
        <scheme val="minor"/>
      </rPr>
      <t>（常勤（換算しない）10人以上を雇用している場合は必ず記載）
リハビリ職種</t>
    </r>
    <r>
      <rPr>
        <b/>
        <sz val="11"/>
        <color theme="1"/>
        <rFont val="ＭＳ Ｐゴシック"/>
        <family val="3"/>
        <charset val="128"/>
        <scheme val="minor"/>
      </rPr>
      <t>（理学療法士、作業療法士、言語聴覚士）の賃金改善の内容</t>
    </r>
    <rPh sb="1" eb="3">
      <t>ジョウキン</t>
    </rPh>
    <rPh sb="4" eb="6">
      <t>カンサン</t>
    </rPh>
    <rPh sb="12" eb="13">
      <t>ニン</t>
    </rPh>
    <rPh sb="13" eb="15">
      <t>イジョウ</t>
    </rPh>
    <rPh sb="16" eb="18">
      <t>コヨウ</t>
    </rPh>
    <rPh sb="22" eb="24">
      <t>バアイ</t>
    </rPh>
    <rPh sb="25" eb="26">
      <t>カナラ</t>
    </rPh>
    <rPh sb="27" eb="29">
      <t>キサイ</t>
    </rPh>
    <rPh sb="35" eb="37">
      <t>ショクシュ</t>
    </rPh>
    <rPh sb="57" eb="59">
      <t>チンギン</t>
    </rPh>
    <rPh sb="59" eb="61">
      <t>カイゼン</t>
    </rPh>
    <rPh sb="62" eb="64">
      <t>ナイヨウ</t>
    </rPh>
    <phoneticPr fontId="40"/>
  </si>
  <si>
    <r>
      <rPr>
        <b/>
        <sz val="11"/>
        <color rgb="FFFF0000"/>
        <rFont val="ＭＳ Ｐゴシック"/>
        <family val="3"/>
        <charset val="128"/>
        <scheme val="minor"/>
      </rPr>
      <t>（理学療法士単独の賃金表がある場合は必ず記載）
理学療法士</t>
    </r>
    <r>
      <rPr>
        <b/>
        <sz val="11"/>
        <color theme="1"/>
        <rFont val="ＭＳ Ｐゴシック"/>
        <family val="3"/>
        <charset val="128"/>
        <scheme val="minor"/>
      </rPr>
      <t>の賃金改善の内容</t>
    </r>
    <rPh sb="1" eb="3">
      <t>リガク</t>
    </rPh>
    <rPh sb="3" eb="6">
      <t>リョウホウシ</t>
    </rPh>
    <rPh sb="6" eb="8">
      <t>タンドク</t>
    </rPh>
    <rPh sb="9" eb="12">
      <t>チンギンヒョウ</t>
    </rPh>
    <rPh sb="15" eb="17">
      <t>バアイ</t>
    </rPh>
    <rPh sb="18" eb="19">
      <t>カナラ</t>
    </rPh>
    <rPh sb="20" eb="22">
      <t>キサイ</t>
    </rPh>
    <rPh sb="30" eb="32">
      <t>チンギン</t>
    </rPh>
    <rPh sb="32" eb="34">
      <t>カイゼン</t>
    </rPh>
    <rPh sb="35" eb="37">
      <t>ナイヨウ</t>
    </rPh>
    <phoneticPr fontId="40"/>
  </si>
  <si>
    <r>
      <rPr>
        <b/>
        <sz val="11"/>
        <color rgb="FFFF0000"/>
        <rFont val="ＭＳ Ｐゴシック"/>
        <family val="3"/>
        <charset val="128"/>
        <scheme val="minor"/>
      </rPr>
      <t>（作業療法士単独の賃金表がある場合は必ず記載）
作業療法士</t>
    </r>
    <r>
      <rPr>
        <b/>
        <sz val="11"/>
        <color theme="1"/>
        <rFont val="ＭＳ Ｐゴシック"/>
        <family val="3"/>
        <charset val="128"/>
        <scheme val="minor"/>
      </rPr>
      <t>の賃金改善の内容</t>
    </r>
    <rPh sb="18" eb="19">
      <t>カナラ</t>
    </rPh>
    <rPh sb="24" eb="29">
      <t>サギョウリョウホウシ</t>
    </rPh>
    <phoneticPr fontId="40"/>
  </si>
  <si>
    <r>
      <rPr>
        <b/>
        <sz val="11"/>
        <color rgb="FFFF0000"/>
        <rFont val="ＭＳ Ｐゴシック"/>
        <family val="3"/>
        <charset val="128"/>
        <scheme val="minor"/>
      </rPr>
      <t>（言語聴覚士単独の賃金表がある場合は必ず記載）
言語聴覚士</t>
    </r>
    <r>
      <rPr>
        <b/>
        <sz val="11"/>
        <color theme="1"/>
        <rFont val="ＭＳ Ｐゴシック"/>
        <family val="3"/>
        <charset val="128"/>
        <scheme val="minor"/>
      </rPr>
      <t>の賃金改善の内容</t>
    </r>
    <rPh sb="1" eb="3">
      <t>ゲンゴ</t>
    </rPh>
    <rPh sb="3" eb="6">
      <t>チョウカクシチンギンカイゼンナイヨウ</t>
    </rPh>
    <rPh sb="18" eb="19">
      <t>カナラ</t>
    </rPh>
    <phoneticPr fontId="40"/>
  </si>
  <si>
    <r>
      <t xml:space="preserve">（上記職種以外の職員）
</t>
    </r>
    <r>
      <rPr>
        <b/>
        <sz val="11"/>
        <color rgb="FFFF0000"/>
        <rFont val="ＭＳ Ｐゴシック"/>
        <family val="3"/>
        <charset val="128"/>
        <scheme val="minor"/>
      </rPr>
      <t>その他職員</t>
    </r>
    <r>
      <rPr>
        <b/>
        <sz val="11"/>
        <color theme="1"/>
        <rFont val="ＭＳ Ｐゴシック"/>
        <family val="3"/>
        <charset val="128"/>
        <scheme val="minor"/>
      </rPr>
      <t>の賃金改善の内容</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40"/>
  </si>
  <si>
    <t>様式⑤</t>
    <rPh sb="0" eb="2">
      <t>ヨウシキ</t>
    </rPh>
    <phoneticPr fontId="41"/>
  </si>
  <si>
    <t>開設者</t>
    <rPh sb="0" eb="3">
      <t>カイセツシャ</t>
    </rPh>
    <phoneticPr fontId="41"/>
  </si>
  <si>
    <t>代表者職</t>
    <rPh sb="0" eb="3">
      <t>ダイヒョウシャ</t>
    </rPh>
    <rPh sb="3" eb="4">
      <t>ショク</t>
    </rPh>
    <phoneticPr fontId="40"/>
  </si>
  <si>
    <t>代表者氏名</t>
    <rPh sb="0" eb="3">
      <t>ダイヒョウシャ</t>
    </rPh>
    <rPh sb="3" eb="5">
      <t>シメイ</t>
    </rPh>
    <phoneticPr fontId="40"/>
  </si>
  <si>
    <t>賃上げ支援事業</t>
  </si>
  <si>
    <t>物価支援事業</t>
  </si>
  <si>
    <t>賃上げ支援事業</t>
    <phoneticPr fontId="40"/>
  </si>
  <si>
    <t>物価支援事業</t>
    <phoneticPr fontId="40"/>
  </si>
  <si>
    <t>　賃上げ支援事業について、次のとおり申出・誓約します。</t>
    <rPh sb="18" eb="20">
      <t>モウシデ</t>
    </rPh>
    <rPh sb="21" eb="23">
      <t>セイヤク</t>
    </rPh>
    <rPh sb="26" eb="27">
      <t>ツギシンセイ</t>
    </rPh>
    <phoneticPr fontId="41"/>
  </si>
  <si>
    <t>賃上げ支援事業請求額内訳</t>
    <rPh sb="7" eb="9">
      <t>セイキュウ</t>
    </rPh>
    <phoneticPr fontId="41"/>
  </si>
  <si>
    <t>支給申請書兼請求書（薬局用）</t>
    <rPh sb="0" eb="2">
      <t>シキュウ</t>
    </rPh>
    <rPh sb="2" eb="5">
      <t>シンセイショ</t>
    </rPh>
    <rPh sb="5" eb="6">
      <t>カ</t>
    </rPh>
    <rPh sb="6" eb="9">
      <t>セイキュウショ</t>
    </rPh>
    <rPh sb="10" eb="13">
      <t>ヤッキョクヨウ</t>
    </rPh>
    <phoneticPr fontId="19"/>
  </si>
  <si>
    <t xml:space="preserve"> 様式のボックスをクリックすると、該当のシートに移動します。</t>
    <rPh sb="1" eb="3">
      <t>ヨウシキ</t>
    </rPh>
    <rPh sb="17" eb="19">
      <t>ガイトウ</t>
    </rPh>
    <rPh sb="24" eb="26">
      <t>イドウ</t>
    </rPh>
    <phoneticPr fontId="40"/>
  </si>
  <si>
    <t>　各シートの黄色セルが入力部分となります。申請前に入力漏れがないか確認をお願いいたします。</t>
    <rPh sb="1" eb="2">
      <t>カク</t>
    </rPh>
    <rPh sb="6" eb="8">
      <t>キイロ</t>
    </rPh>
    <rPh sb="11" eb="13">
      <t>ニュウリョク</t>
    </rPh>
    <rPh sb="13" eb="15">
      <t>ブブン</t>
    </rPh>
    <rPh sb="21" eb="23">
      <t>シンセイ</t>
    </rPh>
    <rPh sb="23" eb="24">
      <t>マエ</t>
    </rPh>
    <rPh sb="25" eb="27">
      <t>ニュウリョク</t>
    </rPh>
    <rPh sb="27" eb="28">
      <t>モ</t>
    </rPh>
    <rPh sb="33" eb="35">
      <t>カクニン</t>
    </rPh>
    <rPh sb="37" eb="38">
      <t>ネガ</t>
    </rPh>
    <phoneticPr fontId="40"/>
  </si>
  <si>
    <t>申請書の記入方法</t>
    <rPh sb="0" eb="3">
      <t>シンセイショ</t>
    </rPh>
    <rPh sb="4" eb="6">
      <t>キニュウ</t>
    </rPh>
    <rPh sb="6" eb="8">
      <t>ホウホウ</t>
    </rPh>
    <phoneticPr fontId="40"/>
  </si>
  <si>
    <t>物価支援事業請求額内訳</t>
    <rPh sb="0" eb="2">
      <t>ブッカ</t>
    </rPh>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</si>
</sst>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0%"/>
    <numFmt numFmtId="182" formatCode="#,##0&quot;ヶ月&quot;"/>
    <numFmt numFmtId="183" formatCode="#,##0&quot;ヶ月分&quot;"/>
    <numFmt numFmtId="184" formatCode="000"/>
    <numFmt numFmtId="185" formatCode="0000"/>
    <numFmt numFmtId="186" formatCode="0000000000"/>
  </numFmts>
  <fonts count="7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b/>
      <sz val="14"/>
      <color rgb="FFFF0000"/>
      <name val="ＭＳ Ｐゴシック"/>
      <family val="3"/>
      <charset val="128"/>
      <scheme val="minor"/>
    </font>
    <font>
      <b/>
      <sz val="11"/>
      <color rgb="FFFF0000"/>
      <name val="ＭＳ Ｐゴシック"/>
      <family val="3"/>
      <charset val="128"/>
      <scheme val="minor"/>
    </font>
    <font>
      <b/>
      <sz val="9"/>
      <color indexed="81"/>
      <name val="MS P ゴシック"/>
      <family val="3"/>
      <charset val="128"/>
    </font>
    <font>
      <b/>
      <sz val="12"/>
      <color theme="1"/>
      <name val="ＭＳ Ｐゴシック"/>
      <family val="3"/>
      <charset val="128"/>
      <scheme val="minor"/>
    </font>
    <font>
      <b/>
      <sz val="11"/>
      <color rgb="FFFF0000"/>
      <name val="BIZ UDPゴシック"/>
      <family val="3"/>
      <charset val="128"/>
    </font>
    <font>
      <b/>
      <sz val="11"/>
      <color theme="1"/>
      <name val="BIZ UDPゴシック"/>
      <family val="3"/>
      <charset val="128"/>
    </font>
    <font>
      <b/>
      <sz val="18"/>
      <color theme="1"/>
      <name val="BIZ UDPゴシック"/>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5" tint="0.79998168889431442"/>
        <bgColor indexed="64"/>
      </patternFill>
    </fill>
  </fills>
  <borders count="6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auto="1"/>
      </right>
      <top style="thin">
        <color indexed="64"/>
      </top>
      <bottom/>
      <diagonal/>
    </border>
    <border>
      <left style="hair">
        <color auto="1"/>
      </left>
      <right/>
      <top style="thin">
        <color indexed="64"/>
      </top>
      <bottom/>
      <diagonal/>
    </border>
    <border>
      <left/>
      <right style="hair">
        <color auto="1"/>
      </right>
      <top/>
      <bottom/>
      <diagonal/>
    </border>
    <border>
      <left style="hair">
        <color auto="1"/>
      </left>
      <right/>
      <top/>
      <bottom/>
      <diagonal/>
    </border>
    <border>
      <left/>
      <right style="hair">
        <color auto="1"/>
      </right>
      <top/>
      <bottom style="thin">
        <color indexed="64"/>
      </bottom>
      <diagonal/>
    </border>
    <border>
      <left style="hair">
        <color auto="1"/>
      </left>
      <right/>
      <top/>
      <bottom style="thin">
        <color indexed="64"/>
      </bottom>
      <diagonal/>
    </border>
  </borders>
  <cellStyleXfs count="80">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0" borderId="0" applyNumberFormat="0" applyFill="0" applyBorder="0" applyAlignment="0" applyProtection="0">
      <alignment vertical="center"/>
    </xf>
    <xf numFmtId="0" fontId="24" fillId="26" borderId="17" applyNumberFormat="0" applyAlignment="0" applyProtection="0">
      <alignment vertical="center"/>
    </xf>
    <xf numFmtId="0" fontId="25" fillId="27" borderId="0" applyNumberFormat="0" applyBorder="0" applyAlignment="0" applyProtection="0">
      <alignment vertical="center"/>
    </xf>
    <xf numFmtId="0" fontId="21" fillId="28" borderId="18" applyNumberFormat="0" applyFont="0" applyAlignment="0" applyProtection="0">
      <alignment vertical="center"/>
    </xf>
    <xf numFmtId="0" fontId="26" fillId="0" borderId="19" applyNumberFormat="0" applyFill="0" applyAlignment="0" applyProtection="0">
      <alignment vertical="center"/>
    </xf>
    <xf numFmtId="0" fontId="27" fillId="29" borderId="0" applyNumberFormat="0" applyBorder="0" applyAlignment="0" applyProtection="0">
      <alignment vertical="center"/>
    </xf>
    <xf numFmtId="0" fontId="28" fillId="30" borderId="20" applyNumberFormat="0" applyAlignment="0" applyProtection="0">
      <alignment vertical="center"/>
    </xf>
    <xf numFmtId="0" fontId="29" fillId="0" borderId="0" applyNumberFormat="0" applyFill="0" applyBorder="0" applyAlignment="0" applyProtection="0">
      <alignment vertical="center"/>
    </xf>
    <xf numFmtId="0" fontId="30" fillId="0" borderId="21" applyNumberFormat="0" applyFill="0" applyAlignment="0" applyProtection="0">
      <alignment vertical="center"/>
    </xf>
    <xf numFmtId="0" fontId="31" fillId="0" borderId="22" applyNumberFormat="0" applyFill="0" applyAlignment="0" applyProtection="0">
      <alignment vertical="center"/>
    </xf>
    <xf numFmtId="0" fontId="32" fillId="0" borderId="23" applyNumberFormat="0" applyFill="0" applyAlignment="0" applyProtection="0">
      <alignment vertical="center"/>
    </xf>
    <xf numFmtId="0" fontId="32" fillId="0" borderId="0" applyNumberFormat="0" applyFill="0" applyBorder="0" applyAlignment="0" applyProtection="0">
      <alignment vertical="center"/>
    </xf>
    <xf numFmtId="0" fontId="33" fillId="0" borderId="24" applyNumberFormat="0" applyFill="0" applyAlignment="0" applyProtection="0">
      <alignment vertical="center"/>
    </xf>
    <xf numFmtId="0" fontId="34" fillId="30" borderId="25" applyNumberFormat="0" applyAlignment="0" applyProtection="0">
      <alignment vertical="center"/>
    </xf>
    <xf numFmtId="0" fontId="35" fillId="0" borderId="0" applyNumberFormat="0" applyFill="0" applyBorder="0" applyAlignment="0" applyProtection="0">
      <alignment vertical="center"/>
    </xf>
    <xf numFmtId="0" fontId="36" fillId="31" borderId="20" applyNumberFormat="0" applyAlignment="0" applyProtection="0">
      <alignment vertical="center"/>
    </xf>
    <xf numFmtId="0" fontId="37" fillId="32" borderId="0" applyNumberFormat="0" applyBorder="0" applyAlignment="0" applyProtection="0">
      <alignment vertical="center"/>
    </xf>
    <xf numFmtId="0" fontId="18" fillId="0" borderId="0">
      <alignment vertical="center"/>
    </xf>
    <xf numFmtId="0" fontId="17" fillId="0" borderId="0">
      <alignment vertical="center"/>
    </xf>
    <xf numFmtId="0" fontId="44" fillId="0" borderId="0"/>
    <xf numFmtId="38" fontId="44" fillId="0" borderId="0" applyFont="0" applyFill="0" applyBorder="0" applyAlignment="0" applyProtection="0"/>
    <xf numFmtId="0" fontId="47" fillId="0" borderId="0"/>
    <xf numFmtId="38" fontId="47" fillId="0" borderId="0" applyFont="0" applyFill="0" applyBorder="0" applyAlignment="0" applyProtection="0">
      <alignment vertical="center"/>
    </xf>
    <xf numFmtId="0" fontId="46" fillId="0" borderId="0">
      <alignment vertical="center"/>
    </xf>
    <xf numFmtId="0" fontId="21" fillId="0" borderId="0">
      <alignment vertical="center"/>
    </xf>
    <xf numFmtId="0" fontId="46" fillId="0" borderId="0">
      <alignment vertical="center"/>
    </xf>
    <xf numFmtId="0" fontId="21" fillId="0" borderId="0">
      <alignment vertical="center"/>
    </xf>
    <xf numFmtId="0" fontId="46" fillId="0" borderId="0">
      <alignment vertical="center"/>
    </xf>
    <xf numFmtId="38" fontId="21" fillId="0" borderId="0" applyFont="0" applyFill="0" applyBorder="0" applyAlignment="0" applyProtection="0">
      <alignment vertical="center"/>
    </xf>
    <xf numFmtId="0" fontId="48" fillId="0" borderId="0">
      <alignment vertical="center"/>
    </xf>
    <xf numFmtId="0" fontId="16" fillId="0" borderId="0">
      <alignment vertical="center"/>
    </xf>
    <xf numFmtId="38" fontId="16" fillId="0" borderId="0" applyFont="0" applyFill="0" applyBorder="0" applyAlignment="0" applyProtection="0">
      <alignment vertical="center"/>
    </xf>
    <xf numFmtId="0" fontId="48" fillId="0" borderId="0"/>
    <xf numFmtId="0" fontId="15"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38" fontId="21"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9" fontId="21" fillId="0" borderId="0" applyFont="0" applyFill="0" applyBorder="0" applyAlignment="0" applyProtection="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2" fillId="0" borderId="0">
      <alignment vertical="center"/>
    </xf>
  </cellStyleXfs>
  <cellXfs count="387">
    <xf numFmtId="0" fontId="0" fillId="0" borderId="0" xfId="0">
      <alignment vertical="center"/>
    </xf>
    <xf numFmtId="0" fontId="14" fillId="0" borderId="0" xfId="59">
      <alignment vertical="center"/>
    </xf>
    <xf numFmtId="178" fontId="58" fillId="38" borderId="11" xfId="71" applyNumberFormat="1" applyFont="1" applyFill="1" applyBorder="1" applyAlignment="1" applyProtection="1">
      <alignment horizontal="center" vertical="center"/>
      <protection locked="0"/>
    </xf>
    <xf numFmtId="0" fontId="58" fillId="38" borderId="0" xfId="71" applyFont="1" applyFill="1" applyProtection="1">
      <alignment vertical="center"/>
      <protection locked="0"/>
    </xf>
    <xf numFmtId="179" fontId="58" fillId="0" borderId="11" xfId="72" applyNumberFormat="1" applyFont="1" applyFill="1" applyBorder="1" applyProtection="1">
      <alignment vertical="center"/>
    </xf>
    <xf numFmtId="180" fontId="33" fillId="38" borderId="11" xfId="76" applyNumberFormat="1" applyFont="1" applyFill="1" applyBorder="1" applyAlignment="1" applyProtection="1">
      <alignment horizontal="center" vertical="center" wrapText="1"/>
      <protection locked="0"/>
    </xf>
    <xf numFmtId="179" fontId="33" fillId="38" borderId="11" xfId="76" applyNumberFormat="1" applyFont="1" applyFill="1" applyBorder="1" applyAlignment="1" applyProtection="1">
      <alignment horizontal="center" vertical="center" wrapText="1"/>
      <protection locked="0"/>
    </xf>
    <xf numFmtId="182" fontId="33" fillId="38" borderId="11" xfId="76" applyNumberFormat="1" applyFont="1" applyFill="1" applyBorder="1" applyAlignment="1" applyProtection="1">
      <alignment horizontal="center" vertical="center" wrapText="1"/>
      <protection locked="0"/>
    </xf>
    <xf numFmtId="179" fontId="63" fillId="39" borderId="0" xfId="70" applyNumberFormat="1" applyFont="1" applyFill="1" applyAlignment="1" applyProtection="1">
      <alignment horizontal="right" vertical="center"/>
    </xf>
    <xf numFmtId="179" fontId="33" fillId="38" borderId="11" xfId="74" applyNumberFormat="1" applyFont="1" applyFill="1" applyBorder="1" applyAlignment="1" applyProtection="1">
      <alignment horizontal="center" vertical="center" wrapText="1"/>
      <protection locked="0"/>
    </xf>
    <xf numFmtId="182" fontId="33" fillId="38" borderId="11" xfId="74" applyNumberFormat="1" applyFont="1" applyFill="1" applyBorder="1" applyAlignment="1" applyProtection="1">
      <alignment horizontal="center" vertical="center" wrapText="1"/>
      <protection locked="0"/>
    </xf>
    <xf numFmtId="180" fontId="33" fillId="38" borderId="11" xfId="74" applyNumberFormat="1" applyFont="1" applyFill="1" applyBorder="1" applyAlignment="1" applyProtection="1">
      <alignment horizontal="center" vertical="center" wrapText="1"/>
      <protection locked="0"/>
    </xf>
    <xf numFmtId="181" fontId="33" fillId="0" borderId="11" xfId="74" applyNumberFormat="1" applyFont="1" applyBorder="1" applyAlignment="1" applyProtection="1">
      <alignment horizontal="center" vertical="center" wrapText="1"/>
    </xf>
    <xf numFmtId="179" fontId="33" fillId="0" borderId="11" xfId="74" applyNumberFormat="1" applyFont="1" applyBorder="1" applyAlignment="1" applyProtection="1">
      <alignment horizontal="center" vertical="center" wrapText="1"/>
    </xf>
    <xf numFmtId="179" fontId="33" fillId="38" borderId="11" xfId="78" applyNumberFormat="1" applyFont="1" applyFill="1" applyBorder="1" applyAlignment="1" applyProtection="1">
      <alignment horizontal="center" vertical="center" wrapText="1"/>
      <protection locked="0"/>
    </xf>
    <xf numFmtId="183" fontId="33" fillId="38" borderId="11" xfId="78" applyNumberFormat="1" applyFont="1" applyFill="1" applyBorder="1" applyAlignment="1" applyProtection="1">
      <alignment horizontal="center" vertical="center" wrapText="1"/>
      <protection locked="0"/>
    </xf>
    <xf numFmtId="0" fontId="50" fillId="0" borderId="0" xfId="48" applyFont="1">
      <alignment vertical="center"/>
    </xf>
    <xf numFmtId="0" fontId="48" fillId="0" borderId="0" xfId="48" applyFont="1">
      <alignment vertical="center"/>
    </xf>
    <xf numFmtId="0" fontId="45" fillId="0" borderId="0" xfId="49" applyFont="1">
      <alignment vertical="center"/>
    </xf>
    <xf numFmtId="0" fontId="48" fillId="0" borderId="0" xfId="48" applyFont="1" applyAlignment="1">
      <alignment horizontal="left" vertical="center"/>
    </xf>
    <xf numFmtId="0" fontId="46" fillId="0" borderId="0" xfId="49" applyFont="1">
      <alignment vertical="center"/>
    </xf>
    <xf numFmtId="0" fontId="49" fillId="0" borderId="0" xfId="48" applyFont="1">
      <alignment vertical="center"/>
    </xf>
    <xf numFmtId="0" fontId="49" fillId="0" borderId="0" xfId="50" applyFont="1">
      <alignment vertical="center"/>
    </xf>
    <xf numFmtId="0" fontId="48" fillId="0" borderId="0" xfId="51" applyFont="1">
      <alignment vertical="center"/>
    </xf>
    <xf numFmtId="0" fontId="49" fillId="0" borderId="0" xfId="52" quotePrefix="1" applyFont="1">
      <alignment vertical="center"/>
    </xf>
    <xf numFmtId="0" fontId="49" fillId="0" borderId="0" xfId="52" applyFont="1">
      <alignment vertical="center"/>
    </xf>
    <xf numFmtId="0" fontId="48" fillId="0" borderId="0" xfId="52" applyFont="1">
      <alignment vertical="center"/>
    </xf>
    <xf numFmtId="0" fontId="51" fillId="0" borderId="0" xfId="52" applyFont="1" applyAlignment="1">
      <alignment horizontal="center" vertical="center"/>
    </xf>
    <xf numFmtId="0" fontId="38" fillId="0" borderId="0" xfId="52" applyFont="1" applyAlignment="1">
      <alignment vertical="top" wrapText="1"/>
    </xf>
    <xf numFmtId="0" fontId="39" fillId="0" borderId="0" xfId="52" applyFont="1" applyAlignment="1">
      <alignment vertical="center" wrapText="1"/>
    </xf>
    <xf numFmtId="0" fontId="48" fillId="33" borderId="0" xfId="52" applyFont="1" applyFill="1" applyAlignment="1">
      <alignment vertical="center" textRotation="255"/>
    </xf>
    <xf numFmtId="0" fontId="48" fillId="33" borderId="2" xfId="52" applyFont="1" applyFill="1" applyBorder="1" applyAlignment="1">
      <alignment vertical="center" textRotation="255"/>
    </xf>
    <xf numFmtId="0" fontId="48" fillId="0" borderId="0" xfId="52" applyFont="1" applyAlignment="1">
      <alignment horizontal="center" vertical="center"/>
    </xf>
    <xf numFmtId="0" fontId="48" fillId="33" borderId="31" xfId="52" applyFont="1" applyFill="1" applyBorder="1" applyAlignment="1">
      <alignment vertical="center" textRotation="255"/>
    </xf>
    <xf numFmtId="0" fontId="48" fillId="33" borderId="0" xfId="52" applyFont="1" applyFill="1" applyAlignment="1">
      <alignment horizontal="center" vertical="center"/>
    </xf>
    <xf numFmtId="0" fontId="48" fillId="0" borderId="0" xfId="52" applyFont="1" applyAlignment="1">
      <alignment vertical="center" wrapText="1"/>
    </xf>
    <xf numFmtId="0" fontId="48" fillId="33" borderId="0" xfId="52" applyFont="1" applyFill="1">
      <alignment vertical="center"/>
    </xf>
    <xf numFmtId="0" fontId="20" fillId="0" borderId="0" xfId="52" applyFont="1" applyAlignment="1">
      <alignment vertical="center" wrapText="1"/>
    </xf>
    <xf numFmtId="0" fontId="48" fillId="33" borderId="0" xfId="52" applyFont="1" applyFill="1" applyAlignment="1">
      <alignment vertical="center" wrapText="1"/>
    </xf>
    <xf numFmtId="0" fontId="48" fillId="33" borderId="0" xfId="52" applyFont="1" applyFill="1" applyAlignment="1">
      <alignment vertical="center" shrinkToFit="1"/>
    </xf>
    <xf numFmtId="0" fontId="43" fillId="33" borderId="0" xfId="52" applyFont="1" applyFill="1" applyAlignment="1">
      <alignment vertical="center" shrinkToFit="1"/>
    </xf>
    <xf numFmtId="0" fontId="43" fillId="33" borderId="0" xfId="52" applyFont="1" applyFill="1" applyAlignment="1">
      <alignment horizontal="center" vertical="center" shrinkToFit="1"/>
    </xf>
    <xf numFmtId="0" fontId="55" fillId="33" borderId="0" xfId="52" applyFont="1" applyFill="1" applyAlignment="1">
      <alignment vertical="center" wrapText="1"/>
    </xf>
    <xf numFmtId="0" fontId="48" fillId="33" borderId="0" xfId="54" applyFill="1">
      <alignment vertical="center"/>
    </xf>
    <xf numFmtId="0" fontId="53" fillId="33" borderId="0" xfId="52" applyFont="1" applyFill="1" applyAlignment="1">
      <alignment vertical="center" shrinkToFit="1"/>
    </xf>
    <xf numFmtId="0" fontId="53" fillId="33" borderId="0" xfId="52" applyFont="1" applyFill="1" applyAlignment="1">
      <alignment vertical="center" wrapText="1"/>
    </xf>
    <xf numFmtId="0" fontId="45" fillId="33" borderId="0" xfId="49" applyFont="1" applyFill="1">
      <alignment vertical="center"/>
    </xf>
    <xf numFmtId="0" fontId="43" fillId="33" borderId="0" xfId="52" applyFont="1" applyFill="1" applyAlignment="1">
      <alignment horizontal="right" vertical="center" shrinkToFit="1"/>
    </xf>
    <xf numFmtId="0" fontId="43" fillId="33" borderId="0" xfId="52" applyFont="1" applyFill="1" applyAlignment="1">
      <alignment horizontal="left" vertical="center" shrinkToFit="1"/>
    </xf>
    <xf numFmtId="0" fontId="43" fillId="33" borderId="0" xfId="54" applyFont="1" applyFill="1" applyAlignment="1">
      <alignment horizontal="right" vertical="center"/>
    </xf>
    <xf numFmtId="0" fontId="43" fillId="33" borderId="0" xfId="54" applyFont="1" applyFill="1" applyAlignment="1">
      <alignment horizontal="left" vertical="center"/>
    </xf>
    <xf numFmtId="0" fontId="43" fillId="33" borderId="0" xfId="52" applyFont="1" applyFill="1" applyAlignment="1">
      <alignment horizontal="right" vertical="center"/>
    </xf>
    <xf numFmtId="0" fontId="45" fillId="33" borderId="0" xfId="49" applyFont="1" applyFill="1" applyAlignment="1">
      <alignment horizontal="right" vertical="center"/>
    </xf>
    <xf numFmtId="0" fontId="45" fillId="33" borderId="0" xfId="49" applyFont="1" applyFill="1" applyAlignment="1">
      <alignment horizontal="left" vertical="center" shrinkToFit="1"/>
    </xf>
    <xf numFmtId="0" fontId="45" fillId="33" borderId="0" xfId="49" applyFont="1" applyFill="1" applyAlignment="1">
      <alignment horizontal="left" vertical="center"/>
    </xf>
    <xf numFmtId="0" fontId="48" fillId="33" borderId="0" xfId="49" applyFont="1" applyFill="1" applyAlignment="1">
      <alignment horizontal="right" vertical="center"/>
    </xf>
    <xf numFmtId="0" fontId="45" fillId="0" borderId="0" xfId="49" applyFont="1" applyAlignment="1">
      <alignment horizontal="left" vertical="center"/>
    </xf>
    <xf numFmtId="0" fontId="43" fillId="33" borderId="0" xfId="52" applyFont="1" applyFill="1" applyAlignment="1">
      <alignment horizontal="center" vertical="center"/>
    </xf>
    <xf numFmtId="0" fontId="43" fillId="33" borderId="0" xfId="49" applyFont="1" applyFill="1" applyAlignment="1">
      <alignment horizontal="center" vertical="center"/>
    </xf>
    <xf numFmtId="0" fontId="54" fillId="33" borderId="0" xfId="54" applyFont="1" applyFill="1" applyAlignment="1">
      <alignment vertical="top"/>
    </xf>
    <xf numFmtId="0" fontId="54" fillId="33" borderId="0" xfId="52" applyFont="1" applyFill="1">
      <alignment vertical="center"/>
    </xf>
    <xf numFmtId="0" fontId="13" fillId="0" borderId="0" xfId="60">
      <alignment vertical="center"/>
    </xf>
    <xf numFmtId="0" fontId="3" fillId="41" borderId="9" xfId="60" applyFont="1" applyFill="1" applyBorder="1" applyAlignment="1">
      <alignment horizontal="left" vertical="center"/>
    </xf>
    <xf numFmtId="0" fontId="3" fillId="41" borderId="4" xfId="60" applyFont="1" applyFill="1" applyBorder="1" applyAlignment="1">
      <alignment horizontal="left" vertical="center"/>
    </xf>
    <xf numFmtId="0" fontId="3" fillId="41" borderId="5" xfId="60" applyFont="1" applyFill="1" applyBorder="1" applyAlignment="1">
      <alignment horizontal="left" vertical="center"/>
    </xf>
    <xf numFmtId="0" fontId="3" fillId="42" borderId="9" xfId="60" applyFont="1" applyFill="1" applyBorder="1" applyAlignment="1">
      <alignment horizontal="left" vertical="center"/>
    </xf>
    <xf numFmtId="0" fontId="3" fillId="42" borderId="4" xfId="60" applyFont="1" applyFill="1" applyBorder="1" applyAlignment="1">
      <alignment horizontal="left" vertical="center"/>
    </xf>
    <xf numFmtId="0" fontId="3" fillId="42" borderId="5" xfId="60" applyFont="1" applyFill="1" applyBorder="1" applyAlignment="1">
      <alignment horizontal="left" vertical="center"/>
    </xf>
    <xf numFmtId="0" fontId="57" fillId="35" borderId="37" xfId="60" applyFont="1" applyFill="1" applyBorder="1">
      <alignment vertical="center"/>
    </xf>
    <xf numFmtId="0" fontId="57" fillId="35" borderId="38" xfId="60" applyFont="1" applyFill="1" applyBorder="1">
      <alignment vertical="center"/>
    </xf>
    <xf numFmtId="0" fontId="22" fillId="35" borderId="39" xfId="60" applyFont="1" applyFill="1" applyBorder="1">
      <alignment vertical="center"/>
    </xf>
    <xf numFmtId="0" fontId="13" fillId="36" borderId="37" xfId="60" applyFill="1" applyBorder="1">
      <alignment vertical="center"/>
    </xf>
    <xf numFmtId="0" fontId="13" fillId="36" borderId="38" xfId="60" applyFill="1" applyBorder="1">
      <alignment vertical="center"/>
    </xf>
    <xf numFmtId="0" fontId="13" fillId="37" borderId="38" xfId="60" applyFill="1" applyBorder="1">
      <alignment vertical="center"/>
    </xf>
    <xf numFmtId="0" fontId="13" fillId="34" borderId="38" xfId="60" applyFill="1" applyBorder="1">
      <alignment vertical="center"/>
    </xf>
    <xf numFmtId="0" fontId="13" fillId="34" borderId="39" xfId="60" applyFill="1" applyBorder="1">
      <alignment vertical="center"/>
    </xf>
    <xf numFmtId="0" fontId="3" fillId="41" borderId="9" xfId="60" applyFont="1" applyFill="1" applyBorder="1">
      <alignment vertical="center"/>
    </xf>
    <xf numFmtId="0" fontId="3" fillId="41" borderId="5" xfId="60" applyFont="1" applyFill="1" applyBorder="1">
      <alignment vertical="center"/>
    </xf>
    <xf numFmtId="0" fontId="22" fillId="35" borderId="40" xfId="60" applyFont="1" applyFill="1" applyBorder="1">
      <alignment vertical="center"/>
    </xf>
    <xf numFmtId="0" fontId="22" fillId="35" borderId="41" xfId="60" applyFont="1" applyFill="1" applyBorder="1">
      <alignment vertical="center"/>
    </xf>
    <xf numFmtId="0" fontId="22" fillId="35" borderId="42" xfId="60" applyFont="1" applyFill="1" applyBorder="1">
      <alignment vertical="center"/>
    </xf>
    <xf numFmtId="0" fontId="13" fillId="36" borderId="40" xfId="60" applyFill="1" applyBorder="1">
      <alignment vertical="center"/>
    </xf>
    <xf numFmtId="0" fontId="13" fillId="36" borderId="41" xfId="60" applyFill="1" applyBorder="1">
      <alignment vertical="center"/>
    </xf>
    <xf numFmtId="0" fontId="1" fillId="37" borderId="41" xfId="60" applyFont="1" applyFill="1" applyBorder="1" applyAlignment="1">
      <alignment vertical="center" shrinkToFit="1"/>
    </xf>
    <xf numFmtId="0" fontId="13" fillId="37" borderId="41" xfId="60" applyFill="1" applyBorder="1">
      <alignment vertical="center"/>
    </xf>
    <xf numFmtId="0" fontId="13" fillId="34" borderId="41" xfId="60" applyFill="1" applyBorder="1">
      <alignment vertical="center"/>
    </xf>
    <xf numFmtId="0" fontId="13" fillId="34" borderId="42" xfId="60" applyFill="1" applyBorder="1">
      <alignment vertical="center"/>
    </xf>
    <xf numFmtId="0" fontId="13" fillId="41" borderId="11" xfId="60" applyFill="1" applyBorder="1">
      <alignment vertical="center"/>
    </xf>
    <xf numFmtId="0" fontId="3" fillId="41" borderId="11" xfId="60" applyFont="1" applyFill="1" applyBorder="1">
      <alignment vertical="center"/>
    </xf>
    <xf numFmtId="0" fontId="13" fillId="42" borderId="11" xfId="60" applyFill="1" applyBorder="1">
      <alignment vertical="center"/>
    </xf>
    <xf numFmtId="0" fontId="3" fillId="42" borderId="11" xfId="60" applyFont="1" applyFill="1" applyBorder="1">
      <alignment vertical="center"/>
    </xf>
    <xf numFmtId="0" fontId="13" fillId="0" borderId="43" xfId="60" applyBorder="1">
      <alignment vertical="center"/>
    </xf>
    <xf numFmtId="0" fontId="13" fillId="0" borderId="44" xfId="60" applyBorder="1">
      <alignment vertical="center"/>
    </xf>
    <xf numFmtId="0" fontId="13" fillId="0" borderId="45" xfId="60" applyBorder="1">
      <alignment vertical="center"/>
    </xf>
    <xf numFmtId="0" fontId="13" fillId="0" borderId="46" xfId="60" applyBorder="1">
      <alignment vertical="center"/>
    </xf>
    <xf numFmtId="0" fontId="13" fillId="0" borderId="44" xfId="60" applyBorder="1" applyAlignment="1">
      <alignment horizontal="right" vertical="center"/>
    </xf>
    <xf numFmtId="176" fontId="13" fillId="0" borderId="44" xfId="60" applyNumberFormat="1" applyBorder="1" applyAlignment="1">
      <alignment horizontal="right" vertical="center"/>
    </xf>
    <xf numFmtId="177" fontId="13" fillId="0" borderId="44" xfId="60" applyNumberFormat="1" applyBorder="1">
      <alignment vertical="center"/>
    </xf>
    <xf numFmtId="38" fontId="13" fillId="0" borderId="44" xfId="60" applyNumberFormat="1" applyBorder="1">
      <alignment vertical="center"/>
    </xf>
    <xf numFmtId="0" fontId="13" fillId="0" borderId="11" xfId="60" applyBorder="1">
      <alignment vertical="center"/>
    </xf>
    <xf numFmtId="14" fontId="13" fillId="0" borderId="0" xfId="60" applyNumberFormat="1">
      <alignment vertical="center"/>
    </xf>
    <xf numFmtId="0" fontId="59" fillId="0" borderId="0" xfId="71" applyFont="1">
      <alignment vertical="center"/>
    </xf>
    <xf numFmtId="0" fontId="58" fillId="0" borderId="0" xfId="71" applyFont="1">
      <alignment vertical="center"/>
    </xf>
    <xf numFmtId="0" fontId="59" fillId="39" borderId="0" xfId="71" applyFont="1" applyFill="1" applyAlignment="1">
      <alignment horizontal="right" vertical="center"/>
    </xf>
    <xf numFmtId="0" fontId="61" fillId="0" borderId="0" xfId="71" applyFont="1">
      <alignment vertical="center"/>
    </xf>
    <xf numFmtId="0" fontId="60" fillId="0" borderId="0" xfId="71" applyFont="1">
      <alignment vertical="center"/>
    </xf>
    <xf numFmtId="0" fontId="58" fillId="0" borderId="11" xfId="71" applyFont="1" applyBorder="1" applyAlignment="1">
      <alignment horizontal="left" vertical="center" wrapText="1"/>
    </xf>
    <xf numFmtId="0" fontId="58" fillId="0" borderId="0" xfId="71" applyFont="1" applyAlignment="1">
      <alignment horizontal="center" vertical="center"/>
    </xf>
    <xf numFmtId="0" fontId="58" fillId="0" borderId="11" xfId="71" applyFont="1" applyBorder="1" applyAlignment="1">
      <alignment horizontal="center" vertical="center" wrapText="1"/>
    </xf>
    <xf numFmtId="0" fontId="58" fillId="0" borderId="11" xfId="71" applyFont="1" applyBorder="1" applyAlignment="1">
      <alignment horizontal="center" vertical="center"/>
    </xf>
    <xf numFmtId="179" fontId="58" fillId="0" borderId="11" xfId="71" applyNumberFormat="1" applyFont="1" applyBorder="1">
      <alignment vertical="center"/>
    </xf>
    <xf numFmtId="178" fontId="58" fillId="0" borderId="0" xfId="71" applyNumberFormat="1" applyFont="1">
      <alignment vertical="center"/>
    </xf>
    <xf numFmtId="179" fontId="58" fillId="0" borderId="0" xfId="71" applyNumberFormat="1" applyFont="1">
      <alignment vertical="center"/>
    </xf>
    <xf numFmtId="178" fontId="58" fillId="0" borderId="0" xfId="71" applyNumberFormat="1" applyFont="1" applyAlignment="1">
      <alignment horizontal="center" vertical="center"/>
    </xf>
    <xf numFmtId="0" fontId="67" fillId="0" borderId="0" xfId="76" applyFont="1">
      <alignment vertical="center"/>
    </xf>
    <xf numFmtId="0" fontId="62" fillId="0" borderId="0" xfId="76" applyFont="1" applyAlignment="1">
      <alignment horizontal="center" vertical="center"/>
    </xf>
    <xf numFmtId="0" fontId="5" fillId="0" borderId="0" xfId="76">
      <alignment vertical="center"/>
    </xf>
    <xf numFmtId="0" fontId="62" fillId="0" borderId="0" xfId="76" applyFont="1">
      <alignment vertical="center"/>
    </xf>
    <xf numFmtId="0" fontId="5" fillId="0" borderId="0" xfId="76" applyAlignment="1">
      <alignment horizontal="center" vertical="center"/>
    </xf>
    <xf numFmtId="0" fontId="59" fillId="0" borderId="0" xfId="76" applyFont="1">
      <alignment vertical="center"/>
    </xf>
    <xf numFmtId="0" fontId="59" fillId="0" borderId="0" xfId="76" applyFont="1" applyAlignment="1">
      <alignment horizontal="right" vertical="center"/>
    </xf>
    <xf numFmtId="0" fontId="5" fillId="0" borderId="0" xfId="76" applyAlignment="1">
      <alignment vertical="center" wrapText="1"/>
    </xf>
    <xf numFmtId="0" fontId="63" fillId="0" borderId="0" xfId="76" applyFont="1">
      <alignment vertical="center"/>
    </xf>
    <xf numFmtId="0" fontId="63" fillId="0" borderId="0" xfId="76" applyFont="1" applyAlignment="1">
      <alignment horizontal="center" vertical="center"/>
    </xf>
    <xf numFmtId="0" fontId="63" fillId="39" borderId="0" xfId="76" applyFont="1" applyFill="1" applyAlignment="1">
      <alignment horizontal="right" vertical="center"/>
    </xf>
    <xf numFmtId="0" fontId="2" fillId="0" borderId="0" xfId="76" applyFont="1" applyAlignment="1">
      <alignment vertical="center" wrapText="1"/>
    </xf>
    <xf numFmtId="0" fontId="63" fillId="0" borderId="0" xfId="76" applyFont="1" applyAlignment="1">
      <alignment horizontal="right" vertical="center"/>
    </xf>
    <xf numFmtId="179" fontId="63" fillId="0" borderId="0" xfId="70" applyNumberFormat="1" applyFont="1" applyFill="1" applyAlignment="1" applyProtection="1">
      <alignment horizontal="right" vertical="center"/>
    </xf>
    <xf numFmtId="179" fontId="63" fillId="0" borderId="0" xfId="76" applyNumberFormat="1" applyFont="1" applyAlignment="1">
      <alignment horizontal="right" vertical="center"/>
    </xf>
    <xf numFmtId="0" fontId="21" fillId="0" borderId="0" xfId="76" applyFont="1" applyAlignment="1">
      <alignment vertical="center" wrapText="1"/>
    </xf>
    <xf numFmtId="0" fontId="33" fillId="40" borderId="11" xfId="79" applyFont="1" applyFill="1" applyBorder="1" applyAlignment="1">
      <alignment vertical="center" wrapText="1"/>
    </xf>
    <xf numFmtId="0" fontId="33" fillId="40" borderId="11" xfId="77" applyFont="1" applyFill="1" applyBorder="1" applyAlignment="1">
      <alignment horizontal="center" vertical="center" wrapText="1"/>
    </xf>
    <xf numFmtId="0" fontId="33" fillId="40" borderId="11" xfId="77" applyFont="1" applyFill="1" applyBorder="1" applyAlignment="1">
      <alignment vertical="center" wrapText="1"/>
    </xf>
    <xf numFmtId="0" fontId="0" fillId="0" borderId="0" xfId="77" applyFont="1" applyAlignment="1">
      <alignment vertical="center" wrapText="1"/>
    </xf>
    <xf numFmtId="0" fontId="5" fillId="0" borderId="0" xfId="77">
      <alignment vertical="center"/>
    </xf>
    <xf numFmtId="0" fontId="33" fillId="0" borderId="11" xfId="76" applyFont="1" applyBorder="1" applyAlignment="1">
      <alignment vertical="center" wrapText="1"/>
    </xf>
    <xf numFmtId="179" fontId="33" fillId="0" borderId="11" xfId="76" applyNumberFormat="1" applyFont="1" applyBorder="1" applyAlignment="1">
      <alignment horizontal="center" vertical="center" wrapText="1"/>
    </xf>
    <xf numFmtId="180" fontId="33" fillId="0" borderId="11" xfId="76" applyNumberFormat="1" applyFont="1" applyBorder="1" applyAlignment="1">
      <alignment horizontal="center" vertical="center" wrapText="1"/>
    </xf>
    <xf numFmtId="182" fontId="33" fillId="0" borderId="11" xfId="76" applyNumberFormat="1" applyFont="1" applyBorder="1" applyAlignment="1">
      <alignment horizontal="center" vertical="center" wrapText="1"/>
    </xf>
    <xf numFmtId="0" fontId="0" fillId="0" borderId="0" xfId="76" applyFont="1" applyAlignment="1">
      <alignment vertical="center" wrapText="1"/>
    </xf>
    <xf numFmtId="0" fontId="33" fillId="0" borderId="47" xfId="76" applyFont="1" applyBorder="1" applyAlignment="1">
      <alignment vertical="center" wrapText="1"/>
    </xf>
    <xf numFmtId="179" fontId="33" fillId="0" borderId="48" xfId="78" applyNumberFormat="1" applyFont="1" applyBorder="1" applyAlignment="1">
      <alignment horizontal="center" vertical="center" wrapText="1"/>
    </xf>
    <xf numFmtId="179" fontId="33" fillId="0" borderId="11" xfId="78" applyNumberFormat="1" applyFont="1" applyBorder="1" applyAlignment="1">
      <alignment horizontal="center" vertical="center" wrapText="1"/>
    </xf>
    <xf numFmtId="0" fontId="33" fillId="0" borderId="11" xfId="78" applyFont="1" applyBorder="1" applyAlignment="1">
      <alignment vertical="center" wrapText="1"/>
    </xf>
    <xf numFmtId="180" fontId="33" fillId="0" borderId="11" xfId="78" applyNumberFormat="1" applyFont="1" applyBorder="1" applyAlignment="1">
      <alignment horizontal="center" vertical="center" wrapText="1"/>
    </xf>
    <xf numFmtId="183" fontId="33" fillId="0" borderId="11" xfId="78" applyNumberFormat="1" applyFont="1" applyBorder="1" applyAlignment="1">
      <alignment horizontal="center" vertical="center" wrapText="1"/>
    </xf>
    <xf numFmtId="0" fontId="0" fillId="38" borderId="0" xfId="76" applyFont="1" applyFill="1" applyAlignment="1">
      <alignment vertical="center" wrapText="1"/>
    </xf>
    <xf numFmtId="179" fontId="63" fillId="38" borderId="0" xfId="70" applyNumberFormat="1" applyFont="1" applyFill="1" applyAlignment="1" applyProtection="1">
      <alignment horizontal="right" vertical="center"/>
      <protection locked="0"/>
    </xf>
    <xf numFmtId="0" fontId="67" fillId="0" borderId="0" xfId="78" applyFont="1" applyAlignment="1">
      <alignment vertical="center" wrapText="1"/>
    </xf>
    <xf numFmtId="0" fontId="63" fillId="0" borderId="0" xfId="78" applyFont="1" applyAlignment="1">
      <alignment horizontal="center" vertical="center"/>
    </xf>
    <xf numFmtId="0" fontId="4" fillId="0" borderId="0" xfId="78" applyAlignment="1">
      <alignment vertical="center" wrapText="1"/>
    </xf>
    <xf numFmtId="0" fontId="4" fillId="0" borderId="0" xfId="78">
      <alignment vertical="center"/>
    </xf>
    <xf numFmtId="0" fontId="21" fillId="0" borderId="0" xfId="78" applyFont="1" applyAlignment="1">
      <alignment vertical="center" wrapText="1"/>
    </xf>
    <xf numFmtId="0" fontId="33" fillId="40" borderId="11" xfId="78" applyFont="1" applyFill="1" applyBorder="1" applyAlignment="1">
      <alignment vertical="center" wrapText="1"/>
    </xf>
    <xf numFmtId="0" fontId="33" fillId="40" borderId="11" xfId="78" applyFont="1" applyFill="1" applyBorder="1" applyAlignment="1">
      <alignment horizontal="center" vertical="center" wrapText="1"/>
    </xf>
    <xf numFmtId="0" fontId="0" fillId="0" borderId="0" xfId="78" applyFont="1" applyAlignment="1">
      <alignment vertical="center" wrapText="1"/>
    </xf>
    <xf numFmtId="0" fontId="4" fillId="0" borderId="0" xfId="78" applyAlignment="1">
      <alignment horizontal="center" vertical="center"/>
    </xf>
    <xf numFmtId="0" fontId="68" fillId="0" borderId="0" xfId="0" applyFont="1">
      <alignment vertical="center"/>
    </xf>
    <xf numFmtId="0" fontId="69" fillId="0" borderId="0" xfId="0" applyFont="1">
      <alignment vertical="center"/>
    </xf>
    <xf numFmtId="0" fontId="70" fillId="40" borderId="11" xfId="0" applyFont="1" applyFill="1" applyBorder="1" applyAlignment="1">
      <alignment horizontal="center" vertical="center"/>
    </xf>
    <xf numFmtId="0" fontId="69" fillId="0" borderId="0" xfId="0" applyFont="1" applyAlignment="1">
      <alignment horizontal="left" vertical="center"/>
    </xf>
    <xf numFmtId="0" fontId="48" fillId="0" borderId="0" xfId="52" applyFont="1" applyAlignment="1">
      <alignment horizontal="center" vertical="center"/>
    </xf>
    <xf numFmtId="0" fontId="48" fillId="0" borderId="0" xfId="52" applyFont="1" applyAlignment="1">
      <alignment horizontal="center" vertical="center" shrinkToFit="1"/>
    </xf>
    <xf numFmtId="0" fontId="48" fillId="33" borderId="0" xfId="52" applyFont="1" applyFill="1" applyAlignment="1">
      <alignment horizontal="center" vertical="center"/>
    </xf>
    <xf numFmtId="0" fontId="20" fillId="33" borderId="0" xfId="52" applyFont="1" applyFill="1" applyAlignment="1">
      <alignment horizontal="center" vertical="center" wrapText="1"/>
    </xf>
    <xf numFmtId="49" fontId="54" fillId="33" borderId="0" xfId="52" quotePrefix="1" applyNumberFormat="1" applyFont="1" applyFill="1" applyAlignment="1">
      <alignment horizontal="center" vertical="center"/>
    </xf>
    <xf numFmtId="49" fontId="54" fillId="33" borderId="0" xfId="52" quotePrefix="1" applyNumberFormat="1" applyFont="1" applyFill="1" applyAlignment="1">
      <alignment horizontal="right" vertical="center"/>
    </xf>
    <xf numFmtId="0" fontId="54" fillId="33" borderId="0" xfId="52" quotePrefix="1" applyFont="1" applyFill="1" applyAlignment="1">
      <alignment horizontal="center" vertical="center"/>
    </xf>
    <xf numFmtId="0" fontId="54" fillId="33" borderId="0" xfId="54" applyFont="1" applyFill="1" applyAlignment="1">
      <alignment horizontal="left" vertical="top"/>
    </xf>
    <xf numFmtId="0" fontId="52" fillId="33" borderId="0" xfId="52" applyFont="1" applyFill="1" applyAlignment="1">
      <alignment horizontal="left" shrinkToFit="1"/>
    </xf>
    <xf numFmtId="0" fontId="43" fillId="33" borderId="31" xfId="52" applyFont="1" applyFill="1" applyBorder="1" applyAlignment="1">
      <alignment horizontal="left" vertical="top" wrapText="1"/>
    </xf>
    <xf numFmtId="0" fontId="48" fillId="33" borderId="0" xfId="52" applyFont="1" applyFill="1" applyAlignment="1">
      <alignment horizontal="left" vertical="center" wrapText="1"/>
    </xf>
    <xf numFmtId="0" fontId="48" fillId="33" borderId="7" xfId="52" applyFont="1" applyFill="1" applyBorder="1" applyAlignment="1">
      <alignment horizontal="left" vertical="top" wrapText="1"/>
    </xf>
    <xf numFmtId="0" fontId="48" fillId="33" borderId="31" xfId="52" applyFont="1" applyFill="1" applyBorder="1" applyAlignment="1">
      <alignment horizontal="left" vertical="top" wrapText="1"/>
    </xf>
    <xf numFmtId="0" fontId="48" fillId="33" borderId="8" xfId="52" applyFont="1" applyFill="1" applyBorder="1" applyAlignment="1">
      <alignment horizontal="left" vertical="top" wrapText="1"/>
    </xf>
    <xf numFmtId="0" fontId="48" fillId="33" borderId="1" xfId="52" applyFont="1" applyFill="1" applyBorder="1" applyAlignment="1">
      <alignment horizontal="left" vertical="top" wrapText="1"/>
    </xf>
    <xf numFmtId="0" fontId="48" fillId="33" borderId="0" xfId="52" applyFont="1" applyFill="1" applyAlignment="1">
      <alignment horizontal="left" vertical="top" wrapText="1"/>
    </xf>
    <xf numFmtId="0" fontId="48" fillId="33" borderId="2" xfId="52" applyFont="1" applyFill="1" applyBorder="1" applyAlignment="1">
      <alignment horizontal="left" vertical="top" wrapText="1"/>
    </xf>
    <xf numFmtId="0" fontId="48" fillId="33" borderId="3" xfId="52" applyFont="1" applyFill="1" applyBorder="1" applyAlignment="1">
      <alignment horizontal="left" vertical="top" wrapText="1"/>
    </xf>
    <xf numFmtId="0" fontId="48" fillId="33" borderId="12" xfId="52" applyFont="1" applyFill="1" applyBorder="1" applyAlignment="1">
      <alignment horizontal="left" vertical="top" wrapText="1"/>
    </xf>
    <xf numFmtId="0" fontId="48" fillId="33" borderId="6" xfId="52" applyFont="1" applyFill="1" applyBorder="1" applyAlignment="1">
      <alignment horizontal="left" vertical="top" wrapText="1"/>
    </xf>
    <xf numFmtId="0" fontId="52" fillId="33" borderId="0" xfId="52" applyFont="1" applyFill="1" applyAlignment="1">
      <alignment horizontal="left" vertical="center" wrapText="1"/>
    </xf>
    <xf numFmtId="0" fontId="52" fillId="38" borderId="30" xfId="52" applyFont="1" applyFill="1" applyBorder="1" applyAlignment="1" applyProtection="1">
      <alignment horizontal="center" vertical="center"/>
      <protection locked="0"/>
    </xf>
    <xf numFmtId="0" fontId="52" fillId="38" borderId="32" xfId="52" applyFont="1" applyFill="1" applyBorder="1" applyAlignment="1" applyProtection="1">
      <alignment horizontal="center" vertical="center"/>
      <protection locked="0"/>
    </xf>
    <xf numFmtId="0" fontId="52" fillId="38" borderId="34" xfId="52" applyFont="1" applyFill="1" applyBorder="1" applyAlignment="1" applyProtection="1">
      <alignment horizontal="center" vertical="center"/>
      <protection locked="0"/>
    </xf>
    <xf numFmtId="0" fontId="52" fillId="38" borderId="26" xfId="52" applyFont="1" applyFill="1" applyBorder="1" applyAlignment="1" applyProtection="1">
      <alignment horizontal="center" vertical="center"/>
      <protection locked="0"/>
    </xf>
    <xf numFmtId="0" fontId="52" fillId="38" borderId="35" xfId="52" applyFont="1" applyFill="1" applyBorder="1" applyAlignment="1" applyProtection="1">
      <alignment horizontal="center" vertical="center"/>
      <protection locked="0"/>
    </xf>
    <xf numFmtId="0" fontId="52" fillId="38" borderId="27" xfId="52" applyFont="1" applyFill="1" applyBorder="1" applyAlignment="1" applyProtection="1">
      <alignment horizontal="center" vertical="center"/>
      <protection locked="0"/>
    </xf>
    <xf numFmtId="0" fontId="48" fillId="38" borderId="32" xfId="52" applyFont="1" applyFill="1" applyBorder="1" applyAlignment="1" applyProtection="1">
      <alignment horizontal="center" vertical="center" wrapText="1"/>
      <protection locked="0"/>
    </xf>
    <xf numFmtId="0" fontId="48" fillId="38" borderId="26" xfId="52" applyFont="1" applyFill="1" applyBorder="1" applyAlignment="1" applyProtection="1">
      <alignment horizontal="center" vertical="center" wrapText="1"/>
      <protection locked="0"/>
    </xf>
    <xf numFmtId="0" fontId="48" fillId="38" borderId="27" xfId="52" applyFont="1" applyFill="1" applyBorder="1" applyAlignment="1" applyProtection="1">
      <alignment horizontal="center" vertical="center" wrapText="1"/>
      <protection locked="0"/>
    </xf>
    <xf numFmtId="0" fontId="48" fillId="38" borderId="33" xfId="52" applyFont="1" applyFill="1" applyBorder="1" applyAlignment="1" applyProtection="1">
      <alignment horizontal="center" vertical="center" wrapText="1"/>
      <protection locked="0"/>
    </xf>
    <xf numFmtId="0" fontId="48" fillId="38" borderId="29" xfId="52" applyFont="1" applyFill="1" applyBorder="1" applyAlignment="1" applyProtection="1">
      <alignment horizontal="center" vertical="center" wrapText="1"/>
      <protection locked="0"/>
    </xf>
    <xf numFmtId="0" fontId="48" fillId="38" borderId="28" xfId="52" applyFont="1" applyFill="1" applyBorder="1" applyAlignment="1" applyProtection="1">
      <alignment horizontal="center" vertical="center" wrapText="1"/>
      <protection locked="0"/>
    </xf>
    <xf numFmtId="0" fontId="52" fillId="34" borderId="7" xfId="52" applyFont="1" applyFill="1" applyBorder="1" applyAlignment="1">
      <alignment horizontal="center" vertical="center" wrapText="1"/>
    </xf>
    <xf numFmtId="0" fontId="52" fillId="34" borderId="31" xfId="52" applyFont="1" applyFill="1" applyBorder="1" applyAlignment="1">
      <alignment horizontal="center" vertical="center" wrapText="1"/>
    </xf>
    <xf numFmtId="0" fontId="52" fillId="34" borderId="1" xfId="52" applyFont="1" applyFill="1" applyBorder="1" applyAlignment="1">
      <alignment horizontal="center" vertical="center" wrapText="1"/>
    </xf>
    <xf numFmtId="0" fontId="52" fillId="34" borderId="0" xfId="52" applyFont="1" applyFill="1" applyAlignment="1">
      <alignment horizontal="center" vertical="center" wrapText="1"/>
    </xf>
    <xf numFmtId="0" fontId="52" fillId="34" borderId="3" xfId="52" applyFont="1" applyFill="1" applyBorder="1" applyAlignment="1">
      <alignment horizontal="center" vertical="center" wrapText="1"/>
    </xf>
    <xf numFmtId="0" fontId="52" fillId="34" borderId="12" xfId="52" applyFont="1" applyFill="1" applyBorder="1" applyAlignment="1">
      <alignment horizontal="center" vertical="center" wrapText="1"/>
    </xf>
    <xf numFmtId="0" fontId="48" fillId="38" borderId="7" xfId="52" applyFont="1" applyFill="1" applyBorder="1" applyAlignment="1" applyProtection="1">
      <alignment horizontal="center" vertical="center" wrapText="1"/>
      <protection locked="0"/>
    </xf>
    <xf numFmtId="0" fontId="48" fillId="38" borderId="31" xfId="52" applyFont="1" applyFill="1" applyBorder="1" applyAlignment="1" applyProtection="1">
      <alignment horizontal="center" vertical="center" wrapText="1"/>
      <protection locked="0"/>
    </xf>
    <xf numFmtId="0" fontId="48" fillId="38" borderId="8" xfId="52" applyFont="1" applyFill="1" applyBorder="1" applyAlignment="1" applyProtection="1">
      <alignment horizontal="center" vertical="center" wrapText="1"/>
      <protection locked="0"/>
    </xf>
    <xf numFmtId="0" fontId="48" fillId="38" borderId="1" xfId="52" applyFont="1" applyFill="1" applyBorder="1" applyAlignment="1" applyProtection="1">
      <alignment horizontal="center" vertical="center" wrapText="1"/>
      <protection locked="0"/>
    </xf>
    <xf numFmtId="0" fontId="48" fillId="38" borderId="0" xfId="52" applyFont="1" applyFill="1" applyAlignment="1" applyProtection="1">
      <alignment horizontal="center" vertical="center" wrapText="1"/>
      <protection locked="0"/>
    </xf>
    <xf numFmtId="0" fontId="48" fillId="38" borderId="2" xfId="52" applyFont="1" applyFill="1" applyBorder="1" applyAlignment="1" applyProtection="1">
      <alignment horizontal="center" vertical="center" wrapText="1"/>
      <protection locked="0"/>
    </xf>
    <xf numFmtId="0" fontId="48" fillId="38" borderId="3" xfId="52" applyFont="1" applyFill="1" applyBorder="1" applyAlignment="1" applyProtection="1">
      <alignment horizontal="center" vertical="center" wrapText="1"/>
      <protection locked="0"/>
    </xf>
    <xf numFmtId="0" fontId="48" fillId="38" borderId="12" xfId="52" applyFont="1" applyFill="1" applyBorder="1" applyAlignment="1" applyProtection="1">
      <alignment horizontal="center" vertical="center" wrapText="1"/>
      <protection locked="0"/>
    </xf>
    <xf numFmtId="0" fontId="48" fillId="38" borderId="6" xfId="52" applyFont="1" applyFill="1" applyBorder="1" applyAlignment="1" applyProtection="1">
      <alignment horizontal="center" vertical="center" wrapText="1"/>
      <protection locked="0"/>
    </xf>
    <xf numFmtId="0" fontId="48" fillId="34" borderId="9" xfId="52" applyFont="1" applyFill="1" applyBorder="1" applyAlignment="1">
      <alignment horizontal="center" vertical="center" wrapText="1"/>
    </xf>
    <xf numFmtId="0" fontId="48" fillId="34" borderId="4" xfId="52" applyFont="1" applyFill="1" applyBorder="1" applyAlignment="1">
      <alignment horizontal="center" vertical="center" wrapText="1"/>
    </xf>
    <xf numFmtId="0" fontId="48" fillId="34" borderId="5" xfId="52" applyFont="1" applyFill="1" applyBorder="1" applyAlignment="1">
      <alignment horizontal="center" vertical="center" wrapText="1"/>
    </xf>
    <xf numFmtId="0" fontId="48" fillId="38" borderId="9" xfId="52" applyFont="1" applyFill="1" applyBorder="1" applyAlignment="1" applyProtection="1">
      <alignment horizontal="center" vertical="center" wrapText="1"/>
      <protection locked="0"/>
    </xf>
    <xf numFmtId="0" fontId="48" fillId="38" borderId="4" xfId="52" applyFont="1" applyFill="1" applyBorder="1" applyAlignment="1" applyProtection="1">
      <alignment horizontal="center" vertical="center" wrapText="1"/>
      <protection locked="0"/>
    </xf>
    <xf numFmtId="0" fontId="48" fillId="38" borderId="5" xfId="52" applyFont="1" applyFill="1" applyBorder="1" applyAlignment="1" applyProtection="1">
      <alignment horizontal="center" vertical="center" wrapText="1"/>
      <protection locked="0"/>
    </xf>
    <xf numFmtId="0" fontId="48" fillId="34" borderId="7" xfId="52" applyFont="1" applyFill="1" applyBorder="1" applyAlignment="1">
      <alignment horizontal="center" vertical="center" wrapText="1"/>
    </xf>
    <xf numFmtId="0" fontId="48" fillId="34" borderId="31" xfId="52" applyFont="1" applyFill="1" applyBorder="1" applyAlignment="1">
      <alignment horizontal="center" vertical="center" wrapText="1"/>
    </xf>
    <xf numFmtId="0" fontId="48" fillId="34" borderId="8" xfId="52" applyFont="1" applyFill="1" applyBorder="1" applyAlignment="1">
      <alignment horizontal="center" vertical="center" wrapText="1"/>
    </xf>
    <xf numFmtId="0" fontId="48" fillId="34" borderId="3" xfId="52" applyFont="1" applyFill="1" applyBorder="1" applyAlignment="1">
      <alignment horizontal="center" vertical="center" wrapText="1"/>
    </xf>
    <xf numFmtId="0" fontId="48" fillId="34" borderId="12" xfId="52" applyFont="1" applyFill="1" applyBorder="1" applyAlignment="1">
      <alignment horizontal="center" vertical="center" wrapText="1"/>
    </xf>
    <xf numFmtId="0" fontId="48" fillId="34" borderId="6" xfId="52" applyFont="1" applyFill="1" applyBorder="1" applyAlignment="1">
      <alignment horizontal="center" vertical="center" wrapText="1"/>
    </xf>
    <xf numFmtId="0" fontId="52" fillId="34" borderId="31" xfId="52" applyFont="1" applyFill="1" applyBorder="1" applyAlignment="1">
      <alignment horizontal="center" vertical="center"/>
    </xf>
    <xf numFmtId="0" fontId="52" fillId="34" borderId="8" xfId="52" applyFont="1" applyFill="1" applyBorder="1" applyAlignment="1">
      <alignment horizontal="center" vertical="center"/>
    </xf>
    <xf numFmtId="0" fontId="52" fillId="34" borderId="1" xfId="52" applyFont="1" applyFill="1" applyBorder="1" applyAlignment="1">
      <alignment horizontal="center" vertical="center"/>
    </xf>
    <xf numFmtId="0" fontId="52" fillId="34" borderId="0" xfId="52" applyFont="1" applyFill="1" applyAlignment="1">
      <alignment horizontal="center" vertical="center"/>
    </xf>
    <xf numFmtId="0" fontId="52" fillId="34" borderId="2" xfId="52" applyFont="1" applyFill="1" applyBorder="1" applyAlignment="1">
      <alignment horizontal="center" vertical="center"/>
    </xf>
    <xf numFmtId="0" fontId="52" fillId="34" borderId="3" xfId="52" applyFont="1" applyFill="1" applyBorder="1" applyAlignment="1">
      <alignment horizontal="center" vertical="center"/>
    </xf>
    <xf numFmtId="0" fontId="52" fillId="34" borderId="12" xfId="52" applyFont="1" applyFill="1" applyBorder="1" applyAlignment="1">
      <alignment horizontal="center" vertical="center"/>
    </xf>
    <xf numFmtId="0" fontId="52" fillId="34" borderId="6" xfId="52" applyFont="1" applyFill="1" applyBorder="1" applyAlignment="1">
      <alignment horizontal="center" vertical="center"/>
    </xf>
    <xf numFmtId="0" fontId="52" fillId="38" borderId="33" xfId="52" applyFont="1" applyFill="1" applyBorder="1" applyAlignment="1" applyProtection="1">
      <alignment horizontal="center" vertical="center"/>
      <protection locked="0"/>
    </xf>
    <xf numFmtId="0" fontId="52" fillId="38" borderId="29" xfId="52" applyFont="1" applyFill="1" applyBorder="1" applyAlignment="1" applyProtection="1">
      <alignment horizontal="center" vertical="center"/>
      <protection locked="0"/>
    </xf>
    <xf numFmtId="0" fontId="52" fillId="38" borderId="28" xfId="52" applyFont="1" applyFill="1" applyBorder="1" applyAlignment="1" applyProtection="1">
      <alignment horizontal="center" vertical="center"/>
      <protection locked="0"/>
    </xf>
    <xf numFmtId="0" fontId="48" fillId="34" borderId="7" xfId="52" applyFont="1" applyFill="1" applyBorder="1" applyAlignment="1">
      <alignment horizontal="center" vertical="center"/>
    </xf>
    <xf numFmtId="0" fontId="48" fillId="34" borderId="31" xfId="52" applyFont="1" applyFill="1" applyBorder="1" applyAlignment="1">
      <alignment horizontal="center" vertical="center"/>
    </xf>
    <xf numFmtId="0" fontId="48" fillId="34" borderId="8" xfId="52" applyFont="1" applyFill="1" applyBorder="1" applyAlignment="1">
      <alignment horizontal="center" vertical="center"/>
    </xf>
    <xf numFmtId="0" fontId="48" fillId="34" borderId="1" xfId="52" applyFont="1" applyFill="1" applyBorder="1" applyAlignment="1">
      <alignment horizontal="center" vertical="center"/>
    </xf>
    <xf numFmtId="0" fontId="48" fillId="34" borderId="0" xfId="52" applyFont="1" applyFill="1" applyAlignment="1">
      <alignment horizontal="center" vertical="center"/>
    </xf>
    <xf numFmtId="0" fontId="48" fillId="34" borderId="2" xfId="52" applyFont="1" applyFill="1" applyBorder="1" applyAlignment="1">
      <alignment horizontal="center" vertical="center"/>
    </xf>
    <xf numFmtId="0" fontId="48" fillId="34" borderId="3" xfId="52" applyFont="1" applyFill="1" applyBorder="1" applyAlignment="1">
      <alignment horizontal="center" vertical="center"/>
    </xf>
    <xf numFmtId="0" fontId="48" fillId="34" borderId="12" xfId="52" applyFont="1" applyFill="1" applyBorder="1" applyAlignment="1">
      <alignment horizontal="center" vertical="center"/>
    </xf>
    <xf numFmtId="0" fontId="48" fillId="34" borderId="6" xfId="52" applyFont="1" applyFill="1" applyBorder="1" applyAlignment="1">
      <alignment horizontal="center" vertical="center"/>
    </xf>
    <xf numFmtId="0" fontId="52" fillId="38" borderId="7" xfId="52" applyFont="1" applyFill="1" applyBorder="1" applyAlignment="1" applyProtection="1">
      <alignment horizontal="center" vertical="center"/>
      <protection locked="0"/>
    </xf>
    <xf numFmtId="0" fontId="52" fillId="38" borderId="31" xfId="52" applyFont="1" applyFill="1" applyBorder="1" applyAlignment="1" applyProtection="1">
      <alignment horizontal="center" vertical="center"/>
      <protection locked="0"/>
    </xf>
    <xf numFmtId="0" fontId="52" fillId="38" borderId="8" xfId="52" applyFont="1" applyFill="1" applyBorder="1" applyAlignment="1" applyProtection="1">
      <alignment horizontal="center" vertical="center"/>
      <protection locked="0"/>
    </xf>
    <xf numFmtId="0" fontId="52" fillId="38" borderId="1" xfId="52" applyFont="1" applyFill="1" applyBorder="1" applyAlignment="1" applyProtection="1">
      <alignment horizontal="center" vertical="center"/>
      <protection locked="0"/>
    </xf>
    <xf numFmtId="0" fontId="52" fillId="38" borderId="0" xfId="52" applyFont="1" applyFill="1" applyAlignment="1" applyProtection="1">
      <alignment horizontal="center" vertical="center"/>
      <protection locked="0"/>
    </xf>
    <xf numFmtId="0" fontId="52" fillId="38" borderId="2" xfId="52" applyFont="1" applyFill="1" applyBorder="1" applyAlignment="1" applyProtection="1">
      <alignment horizontal="center" vertical="center"/>
      <protection locked="0"/>
    </xf>
    <xf numFmtId="0" fontId="52" fillId="38" borderId="3" xfId="52" applyFont="1" applyFill="1" applyBorder="1" applyAlignment="1" applyProtection="1">
      <alignment horizontal="center" vertical="center"/>
      <protection locked="0"/>
    </xf>
    <xf numFmtId="0" fontId="52" fillId="38" borderId="12" xfId="52" applyFont="1" applyFill="1" applyBorder="1" applyAlignment="1" applyProtection="1">
      <alignment horizontal="center" vertical="center"/>
      <protection locked="0"/>
    </xf>
    <xf numFmtId="0" fontId="52" fillId="38" borderId="6" xfId="52" applyFont="1" applyFill="1" applyBorder="1" applyAlignment="1" applyProtection="1">
      <alignment horizontal="center" vertical="center"/>
      <protection locked="0"/>
    </xf>
    <xf numFmtId="0" fontId="48" fillId="33" borderId="12" xfId="52" applyFont="1" applyFill="1" applyBorder="1" applyAlignment="1">
      <alignment horizontal="left" vertical="center" wrapText="1"/>
    </xf>
    <xf numFmtId="0" fontId="48" fillId="34" borderId="1" xfId="52" applyFont="1" applyFill="1" applyBorder="1" applyAlignment="1">
      <alignment horizontal="center" vertical="center" wrapText="1"/>
    </xf>
    <xf numFmtId="0" fontId="48" fillId="34" borderId="0" xfId="52" applyFont="1" applyFill="1" applyAlignment="1">
      <alignment horizontal="center" vertical="center" wrapText="1"/>
    </xf>
    <xf numFmtId="0" fontId="48" fillId="34" borderId="2" xfId="52" applyFont="1" applyFill="1" applyBorder="1" applyAlignment="1">
      <alignment horizontal="center" vertical="center" wrapText="1"/>
    </xf>
    <xf numFmtId="0" fontId="48" fillId="38" borderId="30" xfId="52" applyFont="1" applyFill="1" applyBorder="1" applyAlignment="1" applyProtection="1">
      <alignment horizontal="center" vertical="center" wrapText="1"/>
      <protection locked="0"/>
    </xf>
    <xf numFmtId="0" fontId="48" fillId="38" borderId="34" xfId="52" applyFont="1" applyFill="1" applyBorder="1" applyAlignment="1" applyProtection="1">
      <alignment horizontal="center" vertical="center" wrapText="1"/>
      <protection locked="0"/>
    </xf>
    <xf numFmtId="0" fontId="48" fillId="38" borderId="35" xfId="52" applyFont="1" applyFill="1" applyBorder="1" applyAlignment="1" applyProtection="1">
      <alignment horizontal="center" vertical="center" wrapText="1"/>
      <protection locked="0"/>
    </xf>
    <xf numFmtId="0" fontId="48" fillId="33" borderId="0" xfId="52" applyFont="1" applyFill="1" applyAlignment="1">
      <alignment horizontal="left" vertical="center"/>
    </xf>
    <xf numFmtId="0" fontId="48" fillId="34" borderId="13" xfId="52" applyFont="1" applyFill="1" applyBorder="1" applyAlignment="1">
      <alignment horizontal="center" vertical="center" shrinkToFit="1"/>
    </xf>
    <xf numFmtId="0" fontId="48" fillId="34" borderId="14" xfId="52" applyFont="1" applyFill="1" applyBorder="1" applyAlignment="1">
      <alignment horizontal="center" vertical="center" shrinkToFit="1"/>
    </xf>
    <xf numFmtId="0" fontId="48" fillId="34" borderId="36" xfId="52" applyFont="1" applyFill="1" applyBorder="1" applyAlignment="1">
      <alignment horizontal="center" vertical="center" shrinkToFit="1"/>
    </xf>
    <xf numFmtId="38" fontId="48" fillId="33" borderId="15" xfId="52" applyNumberFormat="1" applyFont="1" applyFill="1" applyBorder="1" applyAlignment="1">
      <alignment horizontal="right" vertical="center"/>
    </xf>
    <xf numFmtId="0" fontId="48" fillId="33" borderId="15" xfId="52" applyFont="1" applyFill="1" applyBorder="1" applyAlignment="1">
      <alignment horizontal="right" vertical="center"/>
    </xf>
    <xf numFmtId="0" fontId="48" fillId="33" borderId="16" xfId="52" applyFont="1" applyFill="1" applyBorder="1" applyAlignment="1">
      <alignment horizontal="right" vertical="center"/>
    </xf>
    <xf numFmtId="0" fontId="48" fillId="38" borderId="7" xfId="52" applyFont="1" applyFill="1" applyBorder="1" applyAlignment="1" applyProtection="1">
      <alignment horizontal="center" vertical="center" shrinkToFit="1"/>
      <protection locked="0"/>
    </xf>
    <xf numFmtId="0" fontId="48" fillId="38" borderId="31" xfId="52" applyFont="1" applyFill="1" applyBorder="1" applyAlignment="1" applyProtection="1">
      <alignment horizontal="center" vertical="center" shrinkToFit="1"/>
      <protection locked="0"/>
    </xf>
    <xf numFmtId="0" fontId="48" fillId="38" borderId="8" xfId="52" applyFont="1" applyFill="1" applyBorder="1" applyAlignment="1" applyProtection="1">
      <alignment horizontal="center" vertical="center" shrinkToFit="1"/>
      <protection locked="0"/>
    </xf>
    <xf numFmtId="0" fontId="48" fillId="38" borderId="3" xfId="52" applyFont="1" applyFill="1" applyBorder="1" applyAlignment="1" applyProtection="1">
      <alignment horizontal="center" vertical="center" shrinkToFit="1"/>
      <protection locked="0"/>
    </xf>
    <xf numFmtId="0" fontId="48" fillId="38" borderId="12" xfId="52" applyFont="1" applyFill="1" applyBorder="1" applyAlignment="1" applyProtection="1">
      <alignment horizontal="center" vertical="center" shrinkToFit="1"/>
      <protection locked="0"/>
    </xf>
    <xf numFmtId="0" fontId="48" fillId="38" borderId="6" xfId="52" applyFont="1" applyFill="1" applyBorder="1" applyAlignment="1" applyProtection="1">
      <alignment horizontal="center" vertical="center" shrinkToFit="1"/>
      <protection locked="0"/>
    </xf>
    <xf numFmtId="0" fontId="43" fillId="34" borderId="7" xfId="52" applyFont="1" applyFill="1" applyBorder="1" applyAlignment="1">
      <alignment horizontal="center" vertical="center"/>
    </xf>
    <xf numFmtId="0" fontId="43" fillId="34" borderId="31" xfId="52" applyFont="1" applyFill="1" applyBorder="1" applyAlignment="1">
      <alignment horizontal="center" vertical="center"/>
    </xf>
    <xf numFmtId="0" fontId="43" fillId="34" borderId="8" xfId="52" applyFont="1" applyFill="1" applyBorder="1" applyAlignment="1">
      <alignment horizontal="center" vertical="center"/>
    </xf>
    <xf numFmtId="0" fontId="43" fillId="34" borderId="3" xfId="52" applyFont="1" applyFill="1" applyBorder="1" applyAlignment="1">
      <alignment horizontal="center" vertical="center"/>
    </xf>
    <xf numFmtId="0" fontId="43" fillId="34" borderId="12" xfId="52" applyFont="1" applyFill="1" applyBorder="1" applyAlignment="1">
      <alignment horizontal="center" vertical="center"/>
    </xf>
    <xf numFmtId="0" fontId="43" fillId="34" borderId="6" xfId="52" applyFont="1" applyFill="1" applyBorder="1" applyAlignment="1">
      <alignment horizontal="center" vertical="center"/>
    </xf>
    <xf numFmtId="0" fontId="48" fillId="38" borderId="7" xfId="52" applyFont="1" applyFill="1" applyBorder="1" applyAlignment="1" applyProtection="1">
      <alignment horizontal="center" vertical="center"/>
      <protection locked="0"/>
    </xf>
    <xf numFmtId="0" fontId="48" fillId="38" borderId="31" xfId="52" applyFont="1" applyFill="1" applyBorder="1" applyAlignment="1" applyProtection="1">
      <alignment horizontal="center" vertical="center"/>
      <protection locked="0"/>
    </xf>
    <xf numFmtId="0" fontId="48" fillId="38" borderId="8" xfId="52" applyFont="1" applyFill="1" applyBorder="1" applyAlignment="1" applyProtection="1">
      <alignment horizontal="center" vertical="center"/>
      <protection locked="0"/>
    </xf>
    <xf numFmtId="0" fontId="48" fillId="38" borderId="1" xfId="52" applyFont="1" applyFill="1" applyBorder="1" applyAlignment="1" applyProtection="1">
      <alignment horizontal="center" vertical="center"/>
      <protection locked="0"/>
    </xf>
    <xf numFmtId="0" fontId="48" fillId="38" borderId="0" xfId="52" applyFont="1" applyFill="1" applyAlignment="1" applyProtection="1">
      <alignment horizontal="center" vertical="center"/>
      <protection locked="0"/>
    </xf>
    <xf numFmtId="0" fontId="48" fillId="38" borderId="2" xfId="52" applyFont="1" applyFill="1" applyBorder="1" applyAlignment="1" applyProtection="1">
      <alignment horizontal="center" vertical="center"/>
      <protection locked="0"/>
    </xf>
    <xf numFmtId="0" fontId="48" fillId="38" borderId="3" xfId="52" applyFont="1" applyFill="1" applyBorder="1" applyAlignment="1" applyProtection="1">
      <alignment horizontal="center" vertical="center"/>
      <protection locked="0"/>
    </xf>
    <xf numFmtId="0" fontId="48" fillId="38" borderId="12" xfId="52" applyFont="1" applyFill="1" applyBorder="1" applyAlignment="1" applyProtection="1">
      <alignment horizontal="center" vertical="center"/>
      <protection locked="0"/>
    </xf>
    <xf numFmtId="0" fontId="48" fillId="38" borderId="6" xfId="52" applyFont="1" applyFill="1" applyBorder="1" applyAlignment="1" applyProtection="1">
      <alignment horizontal="center" vertical="center"/>
      <protection locked="0"/>
    </xf>
    <xf numFmtId="0" fontId="53" fillId="34" borderId="7" xfId="52" applyFont="1" applyFill="1" applyBorder="1" applyAlignment="1">
      <alignment horizontal="center" vertical="center"/>
    </xf>
    <xf numFmtId="0" fontId="53" fillId="34" borderId="31" xfId="52" applyFont="1" applyFill="1" applyBorder="1" applyAlignment="1">
      <alignment horizontal="center" vertical="center"/>
    </xf>
    <xf numFmtId="0" fontId="53" fillId="34" borderId="8" xfId="52" applyFont="1" applyFill="1" applyBorder="1" applyAlignment="1">
      <alignment horizontal="center" vertical="center"/>
    </xf>
    <xf numFmtId="0" fontId="53" fillId="34" borderId="3" xfId="52" applyFont="1" applyFill="1" applyBorder="1" applyAlignment="1">
      <alignment horizontal="center" vertical="center"/>
    </xf>
    <xf numFmtId="0" fontId="53" fillId="34" borderId="12" xfId="52" applyFont="1" applyFill="1" applyBorder="1" applyAlignment="1">
      <alignment horizontal="center" vertical="center"/>
    </xf>
    <xf numFmtId="0" fontId="53" fillId="34" borderId="6" xfId="52" applyFont="1" applyFill="1" applyBorder="1" applyAlignment="1">
      <alignment horizontal="center" vertical="center"/>
    </xf>
    <xf numFmtId="0" fontId="53" fillId="34" borderId="11" xfId="52" applyFont="1" applyFill="1" applyBorder="1" applyAlignment="1">
      <alignment horizontal="center" vertical="center"/>
    </xf>
    <xf numFmtId="0" fontId="48" fillId="38" borderId="11" xfId="52" applyFont="1" applyFill="1" applyBorder="1" applyAlignment="1" applyProtection="1">
      <alignment horizontal="center" vertical="center" shrinkToFit="1"/>
      <protection locked="0"/>
    </xf>
    <xf numFmtId="0" fontId="48" fillId="38" borderId="61" xfId="52" applyFont="1" applyFill="1" applyBorder="1" applyAlignment="1" applyProtection="1">
      <alignment horizontal="center" vertical="center"/>
      <protection locked="0"/>
    </xf>
    <xf numFmtId="0" fontId="48" fillId="38" borderId="63" xfId="52" applyFont="1" applyFill="1" applyBorder="1" applyAlignment="1" applyProtection="1">
      <alignment horizontal="center" vertical="center"/>
      <protection locked="0"/>
    </xf>
    <xf numFmtId="0" fontId="48" fillId="38" borderId="65" xfId="52" applyFont="1" applyFill="1" applyBorder="1" applyAlignment="1" applyProtection="1">
      <alignment horizontal="center" vertical="center"/>
      <protection locked="0"/>
    </xf>
    <xf numFmtId="0" fontId="48" fillId="38" borderId="62" xfId="52" applyFont="1" applyFill="1" applyBorder="1" applyAlignment="1" applyProtection="1">
      <alignment horizontal="center" vertical="center"/>
      <protection locked="0"/>
    </xf>
    <xf numFmtId="0" fontId="48" fillId="38" borderId="64" xfId="52" applyFont="1" applyFill="1" applyBorder="1" applyAlignment="1" applyProtection="1">
      <alignment horizontal="center" vertical="center"/>
      <protection locked="0"/>
    </xf>
    <xf numFmtId="0" fontId="48" fillId="38" borderId="66" xfId="52" applyFont="1" applyFill="1" applyBorder="1" applyAlignment="1" applyProtection="1">
      <alignment horizontal="center" vertical="center"/>
      <protection locked="0"/>
    </xf>
    <xf numFmtId="0" fontId="48" fillId="34" borderId="11" xfId="52" applyFont="1" applyFill="1" applyBorder="1" applyAlignment="1">
      <alignment horizontal="center" vertical="center" wrapText="1"/>
    </xf>
    <xf numFmtId="0" fontId="48" fillId="34" borderId="52" xfId="52" applyFont="1" applyFill="1" applyBorder="1" applyAlignment="1">
      <alignment horizontal="center" vertical="center"/>
    </xf>
    <xf numFmtId="0" fontId="48" fillId="34" borderId="53" xfId="52" applyFont="1" applyFill="1" applyBorder="1" applyAlignment="1">
      <alignment horizontal="center" vertical="center"/>
    </xf>
    <xf numFmtId="0" fontId="48" fillId="34" borderId="55" xfId="52" applyFont="1" applyFill="1" applyBorder="1" applyAlignment="1">
      <alignment horizontal="center" vertical="center"/>
    </xf>
    <xf numFmtId="0" fontId="48" fillId="34" borderId="56" xfId="52" applyFont="1" applyFill="1" applyBorder="1" applyAlignment="1">
      <alignment horizontal="center" vertical="center"/>
    </xf>
    <xf numFmtId="0" fontId="48" fillId="34" borderId="58" xfId="52" applyFont="1" applyFill="1" applyBorder="1" applyAlignment="1">
      <alignment horizontal="center" vertical="center"/>
    </xf>
    <xf numFmtId="0" fontId="48" fillId="34" borderId="59" xfId="52" applyFont="1" applyFill="1" applyBorder="1" applyAlignment="1">
      <alignment horizontal="center" vertical="center"/>
    </xf>
    <xf numFmtId="0" fontId="48" fillId="34" borderId="54" xfId="52" applyFont="1" applyFill="1" applyBorder="1" applyAlignment="1">
      <alignment horizontal="center" vertical="center"/>
    </xf>
    <xf numFmtId="0" fontId="48" fillId="34" borderId="57" xfId="52" applyFont="1" applyFill="1" applyBorder="1" applyAlignment="1">
      <alignment horizontal="center" vertical="center"/>
    </xf>
    <xf numFmtId="0" fontId="48" fillId="34" borderId="60" xfId="52" applyFont="1" applyFill="1" applyBorder="1" applyAlignment="1">
      <alignment horizontal="center" vertical="center"/>
    </xf>
    <xf numFmtId="0" fontId="48" fillId="33" borderId="1" xfId="52" applyFont="1" applyFill="1" applyBorder="1" applyAlignment="1">
      <alignment horizontal="center" vertical="center" textRotation="255"/>
    </xf>
    <xf numFmtId="0" fontId="48" fillId="33" borderId="0" xfId="52" applyFont="1" applyFill="1" applyAlignment="1">
      <alignment horizontal="center" vertical="center" textRotation="255"/>
    </xf>
    <xf numFmtId="184" fontId="48" fillId="38" borderId="0" xfId="52" applyNumberFormat="1" applyFont="1" applyFill="1" applyAlignment="1" applyProtection="1">
      <alignment horizontal="center" vertical="center"/>
      <protection locked="0"/>
    </xf>
    <xf numFmtId="185" fontId="48" fillId="38" borderId="0" xfId="52" applyNumberFormat="1" applyFont="1" applyFill="1" applyAlignment="1" applyProtection="1">
      <alignment horizontal="center" vertical="center"/>
      <protection locked="0"/>
    </xf>
    <xf numFmtId="0" fontId="48" fillId="38" borderId="1" xfId="52" applyFont="1" applyFill="1" applyBorder="1" applyAlignment="1" applyProtection="1">
      <alignment horizontal="left" vertical="center"/>
      <protection locked="0"/>
    </xf>
    <xf numFmtId="0" fontId="48" fillId="38" borderId="0" xfId="52" applyFont="1" applyFill="1" applyAlignment="1" applyProtection="1">
      <alignment horizontal="left" vertical="center"/>
      <protection locked="0"/>
    </xf>
    <xf numFmtId="0" fontId="48" fillId="38" borderId="2" xfId="52" applyFont="1" applyFill="1" applyBorder="1" applyAlignment="1" applyProtection="1">
      <alignment horizontal="left" vertical="center"/>
      <protection locked="0"/>
    </xf>
    <xf numFmtId="0" fontId="48" fillId="38" borderId="3" xfId="52" applyFont="1" applyFill="1" applyBorder="1" applyAlignment="1" applyProtection="1">
      <alignment horizontal="left" vertical="center"/>
      <protection locked="0"/>
    </xf>
    <xf numFmtId="0" fontId="48" fillId="38" borderId="12" xfId="52" applyFont="1" applyFill="1" applyBorder="1" applyAlignment="1" applyProtection="1">
      <alignment horizontal="left" vertical="center"/>
      <protection locked="0"/>
    </xf>
    <xf numFmtId="0" fontId="48" fillId="38" borderId="6" xfId="52" applyFont="1" applyFill="1" applyBorder="1" applyAlignment="1" applyProtection="1">
      <alignment horizontal="left" vertical="center"/>
      <protection locked="0"/>
    </xf>
    <xf numFmtId="0" fontId="53" fillId="38" borderId="1" xfId="52" applyFont="1" applyFill="1" applyBorder="1" applyAlignment="1">
      <alignment horizontal="center" vertical="center"/>
    </xf>
    <xf numFmtId="0" fontId="53" fillId="38" borderId="0" xfId="52" applyFont="1" applyFill="1" applyAlignment="1">
      <alignment horizontal="center" vertical="center"/>
    </xf>
    <xf numFmtId="0" fontId="53" fillId="38" borderId="3" xfId="52" applyFont="1" applyFill="1" applyBorder="1" applyAlignment="1">
      <alignment horizontal="center" vertical="center"/>
    </xf>
    <xf numFmtId="0" fontId="53" fillId="38" borderId="12" xfId="52" applyFont="1" applyFill="1" applyBorder="1" applyAlignment="1">
      <alignment horizontal="center" vertical="center"/>
    </xf>
    <xf numFmtId="186" fontId="48" fillId="38" borderId="0" xfId="52" applyNumberFormat="1" applyFont="1" applyFill="1" applyAlignment="1" applyProtection="1">
      <alignment horizontal="center" vertical="center"/>
      <protection locked="0"/>
    </xf>
    <xf numFmtId="186" fontId="48" fillId="38" borderId="2" xfId="52" applyNumberFormat="1" applyFont="1" applyFill="1" applyBorder="1" applyAlignment="1" applyProtection="1">
      <alignment horizontal="center" vertical="center"/>
      <protection locked="0"/>
    </xf>
    <xf numFmtId="186" fontId="48" fillId="38" borderId="12" xfId="52" applyNumberFormat="1" applyFont="1" applyFill="1" applyBorder="1" applyAlignment="1" applyProtection="1">
      <alignment horizontal="center" vertical="center"/>
      <protection locked="0"/>
    </xf>
    <xf numFmtId="186" fontId="48" fillId="38" borderId="6" xfId="52" applyNumberFormat="1" applyFont="1" applyFill="1" applyBorder="1" applyAlignment="1" applyProtection="1">
      <alignment horizontal="center" vertical="center"/>
      <protection locked="0"/>
    </xf>
    <xf numFmtId="0" fontId="50" fillId="0" borderId="0" xfId="48" applyFont="1" applyAlignment="1">
      <alignment horizontal="center" vertical="center" shrinkToFit="1"/>
    </xf>
    <xf numFmtId="0" fontId="48" fillId="0" borderId="0" xfId="48" applyFont="1">
      <alignment vertical="center"/>
    </xf>
    <xf numFmtId="0" fontId="38" fillId="0" borderId="0" xfId="52" applyFont="1" applyAlignment="1">
      <alignment horizontal="left" vertical="top" wrapText="1"/>
    </xf>
    <xf numFmtId="0" fontId="56" fillId="0" borderId="0" xfId="52" applyFont="1" applyAlignment="1">
      <alignment horizontal="center" wrapText="1"/>
    </xf>
    <xf numFmtId="0" fontId="56" fillId="0" borderId="12" xfId="52" applyFont="1" applyBorder="1" applyAlignment="1">
      <alignment horizontal="center" wrapText="1"/>
    </xf>
    <xf numFmtId="0" fontId="45" fillId="0" borderId="0" xfId="52" applyFont="1" applyAlignment="1">
      <alignment horizontal="left" vertical="center"/>
    </xf>
    <xf numFmtId="0" fontId="52" fillId="34" borderId="7" xfId="52" applyFont="1" applyFill="1" applyBorder="1" applyAlignment="1">
      <alignment horizontal="center" vertical="center" shrinkToFit="1"/>
    </xf>
    <xf numFmtId="0" fontId="52" fillId="34" borderId="31" xfId="52" applyFont="1" applyFill="1" applyBorder="1" applyAlignment="1">
      <alignment horizontal="center" vertical="center" shrinkToFit="1"/>
    </xf>
    <xf numFmtId="0" fontId="52" fillId="34" borderId="8" xfId="52" applyFont="1" applyFill="1" applyBorder="1" applyAlignment="1">
      <alignment horizontal="center" vertical="center" shrinkToFit="1"/>
    </xf>
    <xf numFmtId="0" fontId="52" fillId="34" borderId="1" xfId="52" applyFont="1" applyFill="1" applyBorder="1" applyAlignment="1">
      <alignment horizontal="center" vertical="center" shrinkToFit="1"/>
    </xf>
    <xf numFmtId="0" fontId="52" fillId="34" borderId="0" xfId="52" applyFont="1" applyFill="1" applyAlignment="1">
      <alignment horizontal="center" vertical="center" shrinkToFit="1"/>
    </xf>
    <xf numFmtId="0" fontId="52" fillId="34" borderId="2" xfId="52" applyFont="1" applyFill="1" applyBorder="1" applyAlignment="1">
      <alignment horizontal="center" vertical="center" shrinkToFit="1"/>
    </xf>
    <xf numFmtId="0" fontId="52" fillId="34" borderId="3" xfId="52" applyFont="1" applyFill="1" applyBorder="1" applyAlignment="1">
      <alignment horizontal="center" vertical="center" shrinkToFit="1"/>
    </xf>
    <xf numFmtId="0" fontId="52" fillId="34" borderId="12" xfId="52" applyFont="1" applyFill="1" applyBorder="1" applyAlignment="1">
      <alignment horizontal="center" vertical="center" shrinkToFit="1"/>
    </xf>
    <xf numFmtId="0" fontId="52" fillId="34" borderId="6" xfId="52" applyFont="1" applyFill="1" applyBorder="1" applyAlignment="1">
      <alignment horizontal="center" vertical="center" shrinkToFit="1"/>
    </xf>
    <xf numFmtId="0" fontId="52" fillId="38" borderId="7" xfId="52" applyFont="1" applyFill="1" applyBorder="1" applyAlignment="1" applyProtection="1">
      <alignment horizontal="center" vertical="center" shrinkToFit="1"/>
      <protection locked="0"/>
    </xf>
    <xf numFmtId="0" fontId="52" fillId="38" borderId="31" xfId="52" applyFont="1" applyFill="1" applyBorder="1" applyAlignment="1" applyProtection="1">
      <alignment horizontal="center" vertical="center" shrinkToFit="1"/>
      <protection locked="0"/>
    </xf>
    <xf numFmtId="0" fontId="52" fillId="38" borderId="1" xfId="52" applyFont="1" applyFill="1" applyBorder="1" applyAlignment="1" applyProtection="1">
      <alignment horizontal="center" vertical="center" shrinkToFit="1"/>
      <protection locked="0"/>
    </xf>
    <xf numFmtId="0" fontId="52" fillId="38" borderId="0" xfId="52" applyFont="1" applyFill="1" applyAlignment="1" applyProtection="1">
      <alignment horizontal="center" vertical="center" shrinkToFit="1"/>
      <protection locked="0"/>
    </xf>
    <xf numFmtId="0" fontId="52" fillId="38" borderId="3" xfId="52" applyFont="1" applyFill="1" applyBorder="1" applyAlignment="1" applyProtection="1">
      <alignment horizontal="center" vertical="center" shrinkToFit="1"/>
      <protection locked="0"/>
    </xf>
    <xf numFmtId="0" fontId="52" fillId="38" borderId="12" xfId="52" applyFont="1" applyFill="1" applyBorder="1" applyAlignment="1" applyProtection="1">
      <alignment horizontal="center" vertical="center" shrinkToFit="1"/>
      <protection locked="0"/>
    </xf>
    <xf numFmtId="0" fontId="52" fillId="33" borderId="31" xfId="52" applyFont="1" applyFill="1" applyBorder="1" applyAlignment="1">
      <alignment horizontal="center" vertical="center" wrapText="1"/>
    </xf>
    <xf numFmtId="0" fontId="52" fillId="33" borderId="0" xfId="52" applyFont="1" applyFill="1" applyAlignment="1">
      <alignment horizontal="center" vertical="center" wrapText="1"/>
    </xf>
    <xf numFmtId="0" fontId="52" fillId="33" borderId="12" xfId="52" applyFont="1" applyFill="1" applyBorder="1" applyAlignment="1">
      <alignment horizontal="center" vertical="center" wrapText="1"/>
    </xf>
    <xf numFmtId="0" fontId="52" fillId="38" borderId="31" xfId="52" applyFont="1" applyFill="1" applyBorder="1" applyAlignment="1" applyProtection="1">
      <alignment horizontal="center" vertical="center" wrapText="1"/>
      <protection locked="0"/>
    </xf>
    <xf numFmtId="0" fontId="52" fillId="38" borderId="0" xfId="52" applyFont="1" applyFill="1" applyAlignment="1" applyProtection="1">
      <alignment horizontal="center" vertical="center" wrapText="1"/>
      <protection locked="0"/>
    </xf>
    <xf numFmtId="0" fontId="52" fillId="38" borderId="12" xfId="52" applyFont="1" applyFill="1" applyBorder="1" applyAlignment="1" applyProtection="1">
      <alignment horizontal="center" vertical="center" wrapText="1"/>
      <protection locked="0"/>
    </xf>
    <xf numFmtId="0" fontId="52" fillId="33" borderId="31" xfId="52" applyFont="1" applyFill="1" applyBorder="1" applyAlignment="1">
      <alignment horizontal="center" vertical="center"/>
    </xf>
    <xf numFmtId="0" fontId="52" fillId="33" borderId="0" xfId="52" applyFont="1" applyFill="1" applyAlignment="1">
      <alignment horizontal="center" vertical="center"/>
    </xf>
    <xf numFmtId="0" fontId="52" fillId="33" borderId="12" xfId="52" applyFont="1" applyFill="1" applyBorder="1" applyAlignment="1">
      <alignment horizontal="center" vertical="center"/>
    </xf>
    <xf numFmtId="0" fontId="52" fillId="33" borderId="8" xfId="52" applyFont="1" applyFill="1" applyBorder="1" applyAlignment="1">
      <alignment horizontal="center" vertical="center"/>
    </xf>
    <xf numFmtId="0" fontId="52" fillId="33" borderId="2" xfId="52" applyFont="1" applyFill="1" applyBorder="1" applyAlignment="1">
      <alignment horizontal="center" vertical="center"/>
    </xf>
    <xf numFmtId="0" fontId="52" fillId="33" borderId="6" xfId="52" applyFont="1" applyFill="1" applyBorder="1" applyAlignment="1">
      <alignment horizontal="center" vertical="center"/>
    </xf>
    <xf numFmtId="0" fontId="48" fillId="34" borderId="11" xfId="52" applyFont="1" applyFill="1" applyBorder="1" applyAlignment="1">
      <alignment horizontal="center" vertical="center"/>
    </xf>
    <xf numFmtId="0" fontId="48" fillId="38" borderId="11" xfId="52" applyFont="1" applyFill="1" applyBorder="1" applyAlignment="1" applyProtection="1">
      <alignment horizontal="center" vertical="center"/>
      <protection locked="0"/>
    </xf>
    <xf numFmtId="0" fontId="60" fillId="0" borderId="0" xfId="71" applyFont="1" applyAlignment="1">
      <alignment horizontal="left" vertical="center"/>
    </xf>
    <xf numFmtId="0" fontId="61" fillId="0" borderId="0" xfId="71" applyFont="1" applyAlignment="1">
      <alignment horizontal="center" vertical="center"/>
    </xf>
    <xf numFmtId="0" fontId="58" fillId="0" borderId="0" xfId="71" applyFont="1" applyAlignment="1">
      <alignment horizontal="left" vertical="center" wrapText="1"/>
    </xf>
    <xf numFmtId="0" fontId="58" fillId="0" borderId="0" xfId="71" applyFont="1" applyAlignment="1">
      <alignment horizontal="center" vertical="center"/>
    </xf>
    <xf numFmtId="0" fontId="64" fillId="0" borderId="9" xfId="76" applyFont="1" applyBorder="1" applyAlignment="1">
      <alignment horizontal="center" vertical="center" wrapText="1"/>
    </xf>
    <xf numFmtId="0" fontId="64" fillId="0" borderId="4" xfId="76" applyFont="1" applyBorder="1" applyAlignment="1">
      <alignment horizontal="center" vertical="center" wrapText="1"/>
    </xf>
    <xf numFmtId="0" fontId="64" fillId="0" borderId="5" xfId="76" applyFont="1" applyBorder="1" applyAlignment="1">
      <alignment horizontal="center" vertical="center" wrapText="1"/>
    </xf>
    <xf numFmtId="0" fontId="62" fillId="0" borderId="0" xfId="76" applyFont="1" applyAlignment="1">
      <alignment horizontal="center" vertical="center" wrapText="1"/>
    </xf>
    <xf numFmtId="0" fontId="62" fillId="0" borderId="0" xfId="76" applyFont="1" applyAlignment="1">
      <alignment horizontal="center" vertical="center"/>
    </xf>
    <xf numFmtId="0" fontId="33" fillId="0" borderId="11" xfId="76" applyFont="1" applyBorder="1" applyAlignment="1">
      <alignment horizontal="center" vertical="center" wrapText="1"/>
    </xf>
    <xf numFmtId="0" fontId="33" fillId="0" borderId="49" xfId="76" applyFont="1" applyBorder="1" applyAlignment="1">
      <alignment horizontal="center" vertical="center" wrapText="1"/>
    </xf>
    <xf numFmtId="0" fontId="33" fillId="0" borderId="47" xfId="76" applyFont="1" applyBorder="1" applyAlignment="1">
      <alignment horizontal="center" vertical="center" wrapText="1"/>
    </xf>
    <xf numFmtId="0" fontId="33" fillId="0" borderId="50" xfId="76" applyFont="1" applyBorder="1" applyAlignment="1">
      <alignment horizontal="center" vertical="center" wrapText="1"/>
    </xf>
    <xf numFmtId="0" fontId="33" fillId="0" borderId="9" xfId="76" applyFont="1" applyBorder="1" applyAlignment="1">
      <alignment horizontal="left" vertical="center" wrapText="1"/>
    </xf>
    <xf numFmtId="0" fontId="33" fillId="0" borderId="4" xfId="76" applyFont="1" applyBorder="1" applyAlignment="1">
      <alignment horizontal="left" vertical="center" wrapText="1"/>
    </xf>
    <xf numFmtId="0" fontId="42" fillId="0" borderId="12" xfId="78" applyFont="1" applyBorder="1" applyAlignment="1">
      <alignment horizontal="left" vertical="center" wrapText="1"/>
    </xf>
    <xf numFmtId="0" fontId="42" fillId="0" borderId="12" xfId="78" applyFont="1" applyBorder="1" applyAlignment="1">
      <alignment horizontal="left" vertical="center"/>
    </xf>
    <xf numFmtId="0" fontId="33" fillId="0" borderId="9" xfId="78" applyFont="1" applyBorder="1" applyAlignment="1">
      <alignment horizontal="center" vertical="center" wrapText="1"/>
    </xf>
    <xf numFmtId="0" fontId="33" fillId="0" borderId="4" xfId="78" applyFont="1" applyBorder="1" applyAlignment="1">
      <alignment horizontal="center" vertical="center" wrapText="1"/>
    </xf>
    <xf numFmtId="0" fontId="33" fillId="40" borderId="10" xfId="78" applyFont="1" applyFill="1" applyBorder="1" applyAlignment="1">
      <alignment horizontal="center" vertical="center" wrapText="1"/>
    </xf>
    <xf numFmtId="0" fontId="33" fillId="40" borderId="51" xfId="78" applyFont="1" applyFill="1" applyBorder="1" applyAlignment="1">
      <alignment horizontal="center" vertical="center" wrapText="1"/>
    </xf>
    <xf numFmtId="181" fontId="33" fillId="0" borderId="49" xfId="74" applyNumberFormat="1" applyFont="1" applyBorder="1" applyAlignment="1" applyProtection="1">
      <alignment horizontal="center" vertical="center" wrapText="1"/>
    </xf>
    <xf numFmtId="181" fontId="33" fillId="0" borderId="47" xfId="74" applyNumberFormat="1" applyFont="1" applyBorder="1" applyAlignment="1" applyProtection="1">
      <alignment horizontal="center" vertical="center" wrapText="1"/>
    </xf>
    <xf numFmtId="0" fontId="4" fillId="0" borderId="31" xfId="78" applyBorder="1" applyAlignment="1">
      <alignment horizontal="left" vertical="center" wrapText="1"/>
    </xf>
    <xf numFmtId="0" fontId="4" fillId="0" borderId="31" xfId="78" applyBorder="1" applyAlignment="1">
      <alignment horizontal="left" vertical="center"/>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7" xr:uid="{2551C63D-4272-4202-8795-A443A71AAEBB}"/>
    <cellStyle name="標準 14 3 3" xfId="79" xr:uid="{14B3A5CE-44D4-4FAD-84A0-D2C00FEBF46F}"/>
    <cellStyle name="標準 14 4" xfId="76" xr:uid="{65F84155-A002-4BA0-8F98-F443EF45A709}"/>
    <cellStyle name="標準 14 5" xfId="78" xr:uid="{EBFE5EB2-6E91-4627-89DC-32CE8F0725BA}"/>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45">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21029;&#32025;&#65288;2.0&#65285;&#36229;&#37096;&#20998;&#31639;&#23450;&#12471;&#12540;&#12488;&#65289;'!A1"/><Relationship Id="rId2" Type="http://schemas.openxmlformats.org/officeDocument/2006/relationships/hyperlink" Target="#'&#12304;&#32207;&#38989;&#21450;&#12403;&#24179;&#22343;&#38989;&#12305;&#36035;&#19978;&#12370;&#25903;&#25588;&#20107;&#26989;&#65288;&#35531;&#27714;&#38989;&#20869;&#35379;&#65289;'!A1"/><Relationship Id="rId1" Type="http://schemas.openxmlformats.org/officeDocument/2006/relationships/hyperlink" Target="#'&#25903;&#32102;&#30003;&#35531;&#26360;&#20860;&#35531;&#27714;&#26360;&#65288;&#21307;&#30274;&#27231;&#38306;&#31561;&#8594;&#37117;&#36947;&#24220;&#30476;&#65289;'!A1"/><Relationship Id="rId5" Type="http://schemas.openxmlformats.org/officeDocument/2006/relationships/hyperlink" Target="#'&#12304;&#34220;&#23616;&#12305;&#36035;&#19978;&#12370;&#25903;&#25588;&#20107;&#26989;&#65288;&#35475;&#32004;&#26360;&#21450;&#12403;&#19978;&#38480;&#38989;&#30906;&#35469;&#26360;&#65289;'!A1"/><Relationship Id="rId4" Type="http://schemas.openxmlformats.org/officeDocument/2006/relationships/hyperlink" Target="#'&#12304;&#34220;&#23616;&#12305;&#29289;&#20385;&#25903;&#25588;&#20107;&#26989;&#65288;&#35531;&#27714;&#38989;&#20869;&#35379;&#65289;'!A1"/></Relationships>
</file>

<file path=xl/drawings/drawing1.xml><?xml version="1.0" encoding="utf-8"?>
<xdr:wsDr xmlns:xdr="http://schemas.openxmlformats.org/drawingml/2006/spreadsheetDrawing" xmlns:a="http://schemas.openxmlformats.org/drawingml/2006/main">
  <xdr:twoCellAnchor>
    <xdr:from>
      <xdr:col>0</xdr:col>
      <xdr:colOff>37032</xdr:colOff>
      <xdr:row>7</xdr:row>
      <xdr:rowOff>65252</xdr:rowOff>
    </xdr:from>
    <xdr:to>
      <xdr:col>10</xdr:col>
      <xdr:colOff>10583</xdr:colOff>
      <xdr:row>9</xdr:row>
      <xdr:rowOff>85658</xdr:rowOff>
    </xdr:to>
    <xdr:sp macro="" textlink="">
      <xdr:nvSpPr>
        <xdr:cNvPr id="2" name="テキスト ボックス 7">
          <a:hlinkClick xmlns:r="http://schemas.openxmlformats.org/officeDocument/2006/relationships" r:id="rId1"/>
          <a:extLst>
            <a:ext uri="{FF2B5EF4-FFF2-40B4-BE49-F238E27FC236}">
              <a16:creationId xmlns:a16="http://schemas.microsoft.com/office/drawing/2014/main" id="{D41358AB-0001-4D50-9C55-F0136432867A}"/>
            </a:ext>
          </a:extLst>
        </xdr:cNvPr>
        <xdr:cNvSpPr txBox="1"/>
      </xdr:nvSpPr>
      <xdr:spPr>
        <a:xfrm>
          <a:off x="37032" y="1238732"/>
          <a:ext cx="6069551" cy="355686"/>
        </a:xfrm>
        <a:prstGeom prst="rect">
          <a:avLst/>
        </a:prstGeom>
        <a:solidFill>
          <a:schemeClr val="tx1"/>
        </a:solidFill>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bg1"/>
              </a:solidFill>
              <a:latin typeface="BIZ UDPゴシック" panose="020B0400000000000000" pitchFamily="50" charset="-128"/>
              <a:ea typeface="BIZ UDPゴシック" panose="020B0400000000000000" pitchFamily="50" charset="-128"/>
            </a:rPr>
            <a:t>様式①支給申請書兼請求書（医療機関等→都道府県）</a:t>
          </a:r>
        </a:p>
      </xdr:txBody>
    </xdr:sp>
    <xdr:clientData/>
  </xdr:twoCellAnchor>
  <xdr:twoCellAnchor>
    <xdr:from>
      <xdr:col>0</xdr:col>
      <xdr:colOff>532487</xdr:colOff>
      <xdr:row>21</xdr:row>
      <xdr:rowOff>130463</xdr:rowOff>
    </xdr:from>
    <xdr:to>
      <xdr:col>9</xdr:col>
      <xdr:colOff>594987</xdr:colOff>
      <xdr:row>23</xdr:row>
      <xdr:rowOff>155508</xdr:rowOff>
    </xdr:to>
    <xdr:sp macro="" textlink="">
      <xdr:nvSpPr>
        <xdr:cNvPr id="3" name="テキスト ボックス 12">
          <a:hlinkClick xmlns:r="http://schemas.openxmlformats.org/officeDocument/2006/relationships" r:id="rId2"/>
          <a:extLst>
            <a:ext uri="{FF2B5EF4-FFF2-40B4-BE49-F238E27FC236}">
              <a16:creationId xmlns:a16="http://schemas.microsoft.com/office/drawing/2014/main" id="{F45F612A-31D4-4205-B71F-990489EA485C}"/>
            </a:ext>
          </a:extLst>
        </xdr:cNvPr>
        <xdr:cNvSpPr txBox="1"/>
      </xdr:nvSpPr>
      <xdr:spPr>
        <a:xfrm>
          <a:off x="532487" y="3650903"/>
          <a:ext cx="5548900" cy="360325"/>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様式③【</a:t>
          </a:r>
          <a:r>
            <a:rPr lang="ja-JP" altLang="en-US" sz="1600">
              <a:latin typeface="BIZ UDPゴシック" panose="020B0400000000000000" pitchFamily="50" charset="-128"/>
              <a:ea typeface="BIZ UDPゴシック" panose="020B0400000000000000" pitchFamily="50" charset="-128"/>
            </a:rPr>
            <a:t>総額及び平均額】賃上げ支援事業（請求額内訳）</a:t>
          </a:r>
        </a:p>
      </xdr:txBody>
    </xdr:sp>
    <xdr:clientData/>
  </xdr:twoCellAnchor>
  <xdr:twoCellAnchor>
    <xdr:from>
      <xdr:col>0</xdr:col>
      <xdr:colOff>515803</xdr:colOff>
      <xdr:row>27</xdr:row>
      <xdr:rowOff>39392</xdr:rowOff>
    </xdr:from>
    <xdr:to>
      <xdr:col>9</xdr:col>
      <xdr:colOff>597352</xdr:colOff>
      <xdr:row>29</xdr:row>
      <xdr:rowOff>55565</xdr:rowOff>
    </xdr:to>
    <xdr:sp macro="" textlink="">
      <xdr:nvSpPr>
        <xdr:cNvPr id="4" name="テキスト ボックス 16">
          <a:hlinkClick xmlns:r="http://schemas.openxmlformats.org/officeDocument/2006/relationships" r:id="rId3"/>
          <a:extLst>
            <a:ext uri="{FF2B5EF4-FFF2-40B4-BE49-F238E27FC236}">
              <a16:creationId xmlns:a16="http://schemas.microsoft.com/office/drawing/2014/main" id="{1F17FE4D-603A-4A50-B4B7-A2C90FCCE0BB}"/>
            </a:ext>
          </a:extLst>
        </xdr:cNvPr>
        <xdr:cNvSpPr txBox="1"/>
      </xdr:nvSpPr>
      <xdr:spPr>
        <a:xfrm>
          <a:off x="515803" y="4565672"/>
          <a:ext cx="5567949" cy="351453"/>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様式④</a:t>
          </a:r>
          <a:r>
            <a:rPr lang="ja-JP" altLang="en-US" sz="1600">
              <a:latin typeface="BIZ UDPゴシック" panose="020B0400000000000000" pitchFamily="50" charset="-128"/>
              <a:ea typeface="BIZ UDPゴシック" panose="020B0400000000000000" pitchFamily="50" charset="-128"/>
            </a:rPr>
            <a:t>別紙（2.0％超部分算定シート）</a:t>
          </a:r>
        </a:p>
      </xdr:txBody>
    </xdr:sp>
    <xdr:clientData/>
  </xdr:twoCellAnchor>
  <xdr:twoCellAnchor>
    <xdr:from>
      <xdr:col>0</xdr:col>
      <xdr:colOff>34018</xdr:colOff>
      <xdr:row>32</xdr:row>
      <xdr:rowOff>152541</xdr:rowOff>
    </xdr:from>
    <xdr:to>
      <xdr:col>10</xdr:col>
      <xdr:colOff>9525</xdr:colOff>
      <xdr:row>35</xdr:row>
      <xdr:rowOff>8694</xdr:rowOff>
    </xdr:to>
    <xdr:sp macro="" textlink="">
      <xdr:nvSpPr>
        <xdr:cNvPr id="5" name="テキスト ボックス 18">
          <a:hlinkClick xmlns:r="http://schemas.openxmlformats.org/officeDocument/2006/relationships" r:id="rId4"/>
          <a:extLst>
            <a:ext uri="{FF2B5EF4-FFF2-40B4-BE49-F238E27FC236}">
              <a16:creationId xmlns:a16="http://schemas.microsoft.com/office/drawing/2014/main" id="{1EDD7975-B7DF-4A4B-897A-DE8EA4DCF516}"/>
            </a:ext>
          </a:extLst>
        </xdr:cNvPr>
        <xdr:cNvSpPr txBox="1"/>
      </xdr:nvSpPr>
      <xdr:spPr>
        <a:xfrm>
          <a:off x="34018" y="5517021"/>
          <a:ext cx="6071507" cy="359073"/>
        </a:xfrm>
        <a:prstGeom prst="rect">
          <a:avLst/>
        </a:prstGeom>
        <a:solidFill>
          <a:schemeClr val="accent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600">
              <a:solidFill>
                <a:schemeClr val="tx1"/>
              </a:solidFill>
              <a:latin typeface="BIZ UDPゴシック" panose="020B0400000000000000" pitchFamily="50" charset="-128"/>
              <a:ea typeface="BIZ UDPゴシック" panose="020B0400000000000000" pitchFamily="50" charset="-128"/>
            </a:rPr>
            <a:t>様式⑤</a:t>
          </a:r>
          <a:r>
            <a:rPr lang="en-US" altLang="ja-JP" sz="1600">
              <a:solidFill>
                <a:schemeClr val="tx1"/>
              </a:solidFill>
              <a:latin typeface="BIZ UDPゴシック" panose="020B0400000000000000" pitchFamily="50" charset="-128"/>
              <a:ea typeface="BIZ UDPゴシック" panose="020B0400000000000000" pitchFamily="50" charset="-128"/>
            </a:rPr>
            <a:t>【</a:t>
          </a:r>
          <a:r>
            <a:rPr lang="ja-JP" altLang="en-US" sz="1600">
              <a:solidFill>
                <a:schemeClr val="tx1"/>
              </a:solidFill>
              <a:latin typeface="BIZ UDPゴシック" panose="020B0400000000000000" pitchFamily="50" charset="-128"/>
              <a:ea typeface="BIZ UDPゴシック" panose="020B0400000000000000" pitchFamily="50" charset="-128"/>
            </a:rPr>
            <a:t>薬局</a:t>
          </a:r>
          <a:r>
            <a:rPr lang="en-US" altLang="ja-JP" sz="1600">
              <a:latin typeface="BIZ UDPゴシック" panose="020B0400000000000000" pitchFamily="50" charset="-128"/>
              <a:ea typeface="BIZ UDPゴシック" panose="020B0400000000000000" pitchFamily="50" charset="-128"/>
            </a:rPr>
            <a:t>】</a:t>
          </a:r>
          <a:r>
            <a:rPr lang="ja-JP" altLang="en-US" sz="1600">
              <a:latin typeface="BIZ UDPゴシック" panose="020B0400000000000000" pitchFamily="50" charset="-128"/>
              <a:ea typeface="BIZ UDPゴシック" panose="020B0400000000000000" pitchFamily="50" charset="-128"/>
            </a:rPr>
            <a:t>物価支援事業（請求額内訳）</a:t>
          </a:r>
        </a:p>
      </xdr:txBody>
    </xdr:sp>
    <xdr:clientData/>
  </xdr:twoCellAnchor>
  <xdr:twoCellAnchor>
    <xdr:from>
      <xdr:col>1</xdr:col>
      <xdr:colOff>229150</xdr:colOff>
      <xdr:row>23</xdr:row>
      <xdr:rowOff>164792</xdr:rowOff>
    </xdr:from>
    <xdr:to>
      <xdr:col>1</xdr:col>
      <xdr:colOff>409150</xdr:colOff>
      <xdr:row>27</xdr:row>
      <xdr:rowOff>35111</xdr:rowOff>
    </xdr:to>
    <xdr:sp macro="" textlink="">
      <xdr:nvSpPr>
        <xdr:cNvPr id="6" name="矢印: 左 5">
          <a:extLst>
            <a:ext uri="{FF2B5EF4-FFF2-40B4-BE49-F238E27FC236}">
              <a16:creationId xmlns:a16="http://schemas.microsoft.com/office/drawing/2014/main" id="{E8D3CB7B-B561-41D4-9315-D7D66E4628A8}"/>
            </a:ext>
          </a:extLst>
        </xdr:cNvPr>
        <xdr:cNvSpPr/>
      </xdr:nvSpPr>
      <xdr:spPr>
        <a:xfrm rot="5400000">
          <a:off x="658310" y="4200952"/>
          <a:ext cx="540879"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401459</xdr:colOff>
      <xdr:row>17</xdr:row>
      <xdr:rowOff>82496</xdr:rowOff>
    </xdr:from>
    <xdr:to>
      <xdr:col>5</xdr:col>
      <xdr:colOff>144937</xdr:colOff>
      <xdr:row>19</xdr:row>
      <xdr:rowOff>133215</xdr:rowOff>
    </xdr:to>
    <xdr:sp macro="" textlink="">
      <xdr:nvSpPr>
        <xdr:cNvPr id="7" name="正方形/長方形 6">
          <a:extLst>
            <a:ext uri="{FF2B5EF4-FFF2-40B4-BE49-F238E27FC236}">
              <a16:creationId xmlns:a16="http://schemas.microsoft.com/office/drawing/2014/main" id="{64AFF6D3-C8BC-4DD6-90AD-476CBF2F7BF8}"/>
            </a:ext>
          </a:extLst>
        </xdr:cNvPr>
        <xdr:cNvSpPr/>
      </xdr:nvSpPr>
      <xdr:spPr>
        <a:xfrm>
          <a:off x="1011059" y="3031436"/>
          <a:ext cx="2181878" cy="38599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上限額を反映</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153375</xdr:colOff>
      <xdr:row>9</xdr:row>
      <xdr:rowOff>69199</xdr:rowOff>
    </xdr:from>
    <xdr:to>
      <xdr:col>0</xdr:col>
      <xdr:colOff>333375</xdr:colOff>
      <xdr:row>32</xdr:row>
      <xdr:rowOff>156485</xdr:rowOff>
    </xdr:to>
    <xdr:sp macro="" textlink="">
      <xdr:nvSpPr>
        <xdr:cNvPr id="8" name="矢印: 左 7">
          <a:extLst>
            <a:ext uri="{FF2B5EF4-FFF2-40B4-BE49-F238E27FC236}">
              <a16:creationId xmlns:a16="http://schemas.microsoft.com/office/drawing/2014/main" id="{0F58824F-8F8A-4E48-A4A0-1590765B1C81}"/>
            </a:ext>
          </a:extLst>
        </xdr:cNvPr>
        <xdr:cNvSpPr/>
      </xdr:nvSpPr>
      <xdr:spPr>
        <a:xfrm rot="5400000">
          <a:off x="-1728128" y="3459462"/>
          <a:ext cx="3943006" cy="180000"/>
        </a:xfrm>
        <a:prstGeom prst="leftArrow">
          <a:avLst/>
        </a:prstGeom>
        <a:solidFill>
          <a:schemeClr val="accent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0</xdr:col>
      <xdr:colOff>282030</xdr:colOff>
      <xdr:row>10</xdr:row>
      <xdr:rowOff>64089</xdr:rowOff>
    </xdr:from>
    <xdr:to>
      <xdr:col>2</xdr:col>
      <xdr:colOff>572646</xdr:colOff>
      <xdr:row>12</xdr:row>
      <xdr:rowOff>114808</xdr:rowOff>
    </xdr:to>
    <xdr:sp macro="" textlink="">
      <xdr:nvSpPr>
        <xdr:cNvPr id="9" name="正方形/長方形 8">
          <a:extLst>
            <a:ext uri="{FF2B5EF4-FFF2-40B4-BE49-F238E27FC236}">
              <a16:creationId xmlns:a16="http://schemas.microsoft.com/office/drawing/2014/main" id="{5EDA3584-4696-41D7-A7EE-6564225B9C4F}"/>
            </a:ext>
          </a:extLst>
        </xdr:cNvPr>
        <xdr:cNvSpPr/>
      </xdr:nvSpPr>
      <xdr:spPr>
        <a:xfrm>
          <a:off x="282030" y="1740489"/>
          <a:ext cx="1509816" cy="38599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物価支援の</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a:p>
          <a:r>
            <a:rPr kumimoji="1" lang="ja-JP" altLang="en-US" sz="1400">
              <a:solidFill>
                <a:schemeClr val="tx1"/>
              </a:solidFill>
              <a:latin typeface="BIZ UDPゴシック" panose="020B0400000000000000" pitchFamily="50" charset="-128"/>
              <a:ea typeface="BIZ UDPゴシック" panose="020B0400000000000000" pitchFamily="50" charset="-128"/>
            </a:rPr>
            <a:t>請求額を反映</a:t>
          </a:r>
          <a:endParaRPr kumimoji="1" lang="en-US" altLang="ja-JP" sz="140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9</xdr:col>
      <xdr:colOff>300934</xdr:colOff>
      <xdr:row>9</xdr:row>
      <xdr:rowOff>85416</xdr:rowOff>
    </xdr:from>
    <xdr:to>
      <xdr:col>9</xdr:col>
      <xdr:colOff>480934</xdr:colOff>
      <xdr:row>21</xdr:row>
      <xdr:rowOff>124919</xdr:rowOff>
    </xdr:to>
    <xdr:sp macro="" textlink="">
      <xdr:nvSpPr>
        <xdr:cNvPr id="10" name="矢印: 左 9">
          <a:extLst>
            <a:ext uri="{FF2B5EF4-FFF2-40B4-BE49-F238E27FC236}">
              <a16:creationId xmlns:a16="http://schemas.microsoft.com/office/drawing/2014/main" id="{ED529A51-7E30-4DBF-9F98-7AC3171EA812}"/>
            </a:ext>
          </a:extLst>
        </xdr:cNvPr>
        <xdr:cNvSpPr/>
      </xdr:nvSpPr>
      <xdr:spPr>
        <a:xfrm rot="5400000">
          <a:off x="4851742" y="2529768"/>
          <a:ext cx="2051183"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456308</xdr:colOff>
      <xdr:row>10</xdr:row>
      <xdr:rowOff>32859</xdr:rowOff>
    </xdr:from>
    <xdr:to>
      <xdr:col>9</xdr:col>
      <xdr:colOff>331033</xdr:colOff>
      <xdr:row>12</xdr:row>
      <xdr:rowOff>83578</xdr:rowOff>
    </xdr:to>
    <xdr:sp macro="" textlink="">
      <xdr:nvSpPr>
        <xdr:cNvPr id="11" name="正方形/長方形 10">
          <a:extLst>
            <a:ext uri="{FF2B5EF4-FFF2-40B4-BE49-F238E27FC236}">
              <a16:creationId xmlns:a16="http://schemas.microsoft.com/office/drawing/2014/main" id="{52D75A60-8227-4E9D-BAAE-87F1ACA0F7DD}"/>
            </a:ext>
          </a:extLst>
        </xdr:cNvPr>
        <xdr:cNvSpPr/>
      </xdr:nvSpPr>
      <xdr:spPr>
        <a:xfrm>
          <a:off x="2894708" y="1709259"/>
          <a:ext cx="2922725" cy="38599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b="0">
              <a:solidFill>
                <a:schemeClr val="tx1"/>
              </a:solidFill>
              <a:latin typeface="BIZ UDPゴシック" panose="020B0400000000000000" pitchFamily="50" charset="-128"/>
              <a:ea typeface="BIZ UDPゴシック" panose="020B0400000000000000" pitchFamily="50" charset="-128"/>
            </a:rPr>
            <a:t>賃上げ支援の請求額を反映</a:t>
          </a:r>
          <a:endParaRPr kumimoji="1" lang="en-US" altLang="ja-JP" sz="1400" b="0">
            <a:solidFill>
              <a:schemeClr val="tx1"/>
            </a:solidFill>
            <a:latin typeface="BIZ UDPゴシック" panose="020B0400000000000000" pitchFamily="50" charset="-128"/>
            <a:ea typeface="BIZ UDPゴシック" panose="020B0400000000000000" pitchFamily="50" charset="-128"/>
          </a:endParaRPr>
        </a:p>
        <a:p>
          <a:r>
            <a:rPr kumimoji="1" lang="ja-JP" altLang="en-US" sz="1400" b="0">
              <a:solidFill>
                <a:schemeClr val="tx1"/>
              </a:solidFill>
              <a:latin typeface="BIZ UDPゴシック" panose="020B0400000000000000" pitchFamily="50" charset="-128"/>
              <a:ea typeface="BIZ UDPゴシック" panose="020B0400000000000000" pitchFamily="50" charset="-128"/>
            </a:rPr>
            <a:t>（上限額の範囲内での賃金改善額）</a:t>
          </a:r>
          <a:endParaRPr kumimoji="1" lang="en-US" altLang="ja-JP" sz="1400" b="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127010</xdr:colOff>
      <xdr:row>6</xdr:row>
      <xdr:rowOff>55033</xdr:rowOff>
    </xdr:from>
    <xdr:to>
      <xdr:col>20</xdr:col>
      <xdr:colOff>87843</xdr:colOff>
      <xdr:row>8</xdr:row>
      <xdr:rowOff>55033</xdr:rowOff>
    </xdr:to>
    <xdr:sp macro="" textlink="">
      <xdr:nvSpPr>
        <xdr:cNvPr id="12" name="正方形/長方形 11">
          <a:extLst>
            <a:ext uri="{FF2B5EF4-FFF2-40B4-BE49-F238E27FC236}">
              <a16:creationId xmlns:a16="http://schemas.microsoft.com/office/drawing/2014/main" id="{27F31BA6-9EEF-413B-9E7B-7FE01DA608A3}"/>
            </a:ext>
          </a:extLst>
        </xdr:cNvPr>
        <xdr:cNvSpPr/>
      </xdr:nvSpPr>
      <xdr:spPr>
        <a:xfrm>
          <a:off x="6223010" y="1060873"/>
          <a:ext cx="6056833" cy="33528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手順１　申請者の情報・振込口座を入力します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139709</xdr:colOff>
      <xdr:row>20</xdr:row>
      <xdr:rowOff>80768</xdr:rowOff>
    </xdr:from>
    <xdr:to>
      <xdr:col>20</xdr:col>
      <xdr:colOff>100542</xdr:colOff>
      <xdr:row>22</xdr:row>
      <xdr:rowOff>80768</xdr:rowOff>
    </xdr:to>
    <xdr:sp macro="" textlink="">
      <xdr:nvSpPr>
        <xdr:cNvPr id="13" name="正方形/長方形 12">
          <a:extLst>
            <a:ext uri="{FF2B5EF4-FFF2-40B4-BE49-F238E27FC236}">
              <a16:creationId xmlns:a16="http://schemas.microsoft.com/office/drawing/2014/main" id="{90E3ABA9-DA89-4406-8942-08C1ACDF01ED}"/>
            </a:ext>
          </a:extLst>
        </xdr:cNvPr>
        <xdr:cNvSpPr/>
      </xdr:nvSpPr>
      <xdr:spPr>
        <a:xfrm>
          <a:off x="6235709" y="3433568"/>
          <a:ext cx="6056833" cy="33528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3</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賃金改善（施設全体・個別職種）内容を入力します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167372</xdr:colOff>
      <xdr:row>27</xdr:row>
      <xdr:rowOff>48539</xdr:rowOff>
    </xdr:from>
    <xdr:to>
      <xdr:col>20</xdr:col>
      <xdr:colOff>128205</xdr:colOff>
      <xdr:row>29</xdr:row>
      <xdr:rowOff>48538</xdr:rowOff>
    </xdr:to>
    <xdr:sp macro="" textlink="">
      <xdr:nvSpPr>
        <xdr:cNvPr id="14" name="正方形/長方形 13">
          <a:extLst>
            <a:ext uri="{FF2B5EF4-FFF2-40B4-BE49-F238E27FC236}">
              <a16:creationId xmlns:a16="http://schemas.microsoft.com/office/drawing/2014/main" id="{4033994A-4562-4A9C-8382-B0396484A71A}"/>
            </a:ext>
          </a:extLst>
        </xdr:cNvPr>
        <xdr:cNvSpPr/>
      </xdr:nvSpPr>
      <xdr:spPr>
        <a:xfrm>
          <a:off x="6263372" y="4574819"/>
          <a:ext cx="6056833" cy="335279"/>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4</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該当する場合に入力し、請求額への加算額を算出します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139710</xdr:colOff>
      <xdr:row>22</xdr:row>
      <xdr:rowOff>161404</xdr:rowOff>
    </xdr:from>
    <xdr:to>
      <xdr:col>20</xdr:col>
      <xdr:colOff>100543</xdr:colOff>
      <xdr:row>24</xdr:row>
      <xdr:rowOff>161405</xdr:rowOff>
    </xdr:to>
    <xdr:sp macro="" textlink="">
      <xdr:nvSpPr>
        <xdr:cNvPr id="15" name="正方形/長方形 14">
          <a:extLst>
            <a:ext uri="{FF2B5EF4-FFF2-40B4-BE49-F238E27FC236}">
              <a16:creationId xmlns:a16="http://schemas.microsoft.com/office/drawing/2014/main" id="{584E2D4E-D46C-4624-B97A-542B2E4F7A62}"/>
            </a:ext>
          </a:extLst>
        </xdr:cNvPr>
        <xdr:cNvSpPr/>
      </xdr:nvSpPr>
      <xdr:spPr>
        <a:xfrm>
          <a:off x="6235710" y="3849484"/>
          <a:ext cx="6056833" cy="335281"/>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5</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賃上げ支援の請求額（エクセル様式の</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K7</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セル）を確認します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187336</xdr:colOff>
      <xdr:row>32</xdr:row>
      <xdr:rowOff>145717</xdr:rowOff>
    </xdr:from>
    <xdr:to>
      <xdr:col>20</xdr:col>
      <xdr:colOff>148169</xdr:colOff>
      <xdr:row>34</xdr:row>
      <xdr:rowOff>145717</xdr:rowOff>
    </xdr:to>
    <xdr:sp macro="" textlink="">
      <xdr:nvSpPr>
        <xdr:cNvPr id="16" name="正方形/長方形 15">
          <a:extLst>
            <a:ext uri="{FF2B5EF4-FFF2-40B4-BE49-F238E27FC236}">
              <a16:creationId xmlns:a16="http://schemas.microsoft.com/office/drawing/2014/main" id="{6767F0FB-FB91-454A-8EC6-C6FE845A4142}"/>
            </a:ext>
          </a:extLst>
        </xdr:cNvPr>
        <xdr:cNvSpPr/>
      </xdr:nvSpPr>
      <xdr:spPr>
        <a:xfrm>
          <a:off x="6283336" y="5510197"/>
          <a:ext cx="6056833" cy="335280"/>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6</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請求額を算出します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127010</xdr:colOff>
      <xdr:row>8</xdr:row>
      <xdr:rowOff>150283</xdr:rowOff>
    </xdr:from>
    <xdr:to>
      <xdr:col>20</xdr:col>
      <xdr:colOff>87843</xdr:colOff>
      <xdr:row>10</xdr:row>
      <xdr:rowOff>150284</xdr:rowOff>
    </xdr:to>
    <xdr:sp macro="" textlink="">
      <xdr:nvSpPr>
        <xdr:cNvPr id="17" name="正方形/長方形 16">
          <a:extLst>
            <a:ext uri="{FF2B5EF4-FFF2-40B4-BE49-F238E27FC236}">
              <a16:creationId xmlns:a16="http://schemas.microsoft.com/office/drawing/2014/main" id="{E18CF4D8-D09F-4F4D-835A-DAA317862E1F}"/>
            </a:ext>
          </a:extLst>
        </xdr:cNvPr>
        <xdr:cNvSpPr/>
      </xdr:nvSpPr>
      <xdr:spPr>
        <a:xfrm>
          <a:off x="6223010" y="1491403"/>
          <a:ext cx="6056833" cy="335281"/>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7</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それぞれの給付における請求額、合計請求額を確認します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114268</xdr:colOff>
      <xdr:row>13</xdr:row>
      <xdr:rowOff>117950</xdr:rowOff>
    </xdr:from>
    <xdr:to>
      <xdr:col>20</xdr:col>
      <xdr:colOff>75101</xdr:colOff>
      <xdr:row>15</xdr:row>
      <xdr:rowOff>117952</xdr:rowOff>
    </xdr:to>
    <xdr:sp macro="" textlink="">
      <xdr:nvSpPr>
        <xdr:cNvPr id="18" name="正方形/長方形 17">
          <a:extLst>
            <a:ext uri="{FF2B5EF4-FFF2-40B4-BE49-F238E27FC236}">
              <a16:creationId xmlns:a16="http://schemas.microsoft.com/office/drawing/2014/main" id="{ACE4536C-0147-4DA4-8262-66EA257DB5AE}"/>
            </a:ext>
          </a:extLst>
        </xdr:cNvPr>
        <xdr:cNvSpPr/>
      </xdr:nvSpPr>
      <xdr:spPr>
        <a:xfrm>
          <a:off x="6210268" y="2297270"/>
          <a:ext cx="6056833" cy="335282"/>
        </a:xfrm>
        <a:prstGeom prst="rect">
          <a:avLst/>
        </a:prstGeom>
        <a:solidFill>
          <a:schemeClr val="bg1"/>
        </a:solid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手順２　誓約書を入力し、上限額を算出します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542925</xdr:colOff>
      <xdr:row>13</xdr:row>
      <xdr:rowOff>99147</xdr:rowOff>
    </xdr:from>
    <xdr:to>
      <xdr:col>9</xdr:col>
      <xdr:colOff>62630</xdr:colOff>
      <xdr:row>15</xdr:row>
      <xdr:rowOff>89597</xdr:rowOff>
    </xdr:to>
    <xdr:sp macro="" textlink="">
      <xdr:nvSpPr>
        <xdr:cNvPr id="19" name="テキスト ボックス 12">
          <a:hlinkClick xmlns:r="http://schemas.openxmlformats.org/officeDocument/2006/relationships" r:id="rId5"/>
          <a:extLst>
            <a:ext uri="{FF2B5EF4-FFF2-40B4-BE49-F238E27FC236}">
              <a16:creationId xmlns:a16="http://schemas.microsoft.com/office/drawing/2014/main" id="{3E96C65D-A376-4FAE-9636-BFAA55970A95}"/>
            </a:ext>
          </a:extLst>
        </xdr:cNvPr>
        <xdr:cNvSpPr txBox="1"/>
      </xdr:nvSpPr>
      <xdr:spPr>
        <a:xfrm>
          <a:off x="542925" y="2377527"/>
          <a:ext cx="5006105" cy="325730"/>
        </a:xfrm>
        <a:prstGeom prst="rect">
          <a:avLst/>
        </a:prstGeom>
        <a:solidFill>
          <a:schemeClr val="tx2">
            <a:lumMod val="60000"/>
            <a:lumOff val="40000"/>
          </a:schemeClr>
        </a:solidFill>
        <a:ln>
          <a:solidFill>
            <a:schemeClr val="tx1"/>
          </a:solidFill>
        </a:ln>
      </xdr:spPr>
      <xdr:txBody>
        <a:bodyPr wrap="square">
          <a:spAutoFit/>
        </a:bodyPr>
        <a:lstStyle>
          <a:defPPr>
            <a:defRPr lang="en-US"/>
          </a:defPPr>
          <a:lvl1pPr marL="0" algn="l" defTabSz="609585" rtl="0" eaLnBrk="1" latinLnBrk="0" hangingPunct="1">
            <a:defRPr sz="2400" kern="1200">
              <a:solidFill>
                <a:schemeClr val="tx1"/>
              </a:solidFill>
              <a:latin typeface="+mn-lt"/>
              <a:ea typeface="+mn-ea"/>
              <a:cs typeface="+mn-cs"/>
            </a:defRPr>
          </a:lvl1pPr>
          <a:lvl2pPr marL="609585" algn="l" defTabSz="609585" rtl="0" eaLnBrk="1" latinLnBrk="0" hangingPunct="1">
            <a:defRPr sz="2400" kern="1200">
              <a:solidFill>
                <a:schemeClr val="tx1"/>
              </a:solidFill>
              <a:latin typeface="+mn-lt"/>
              <a:ea typeface="+mn-ea"/>
              <a:cs typeface="+mn-cs"/>
            </a:defRPr>
          </a:lvl2pPr>
          <a:lvl3pPr marL="1219170" algn="l" defTabSz="609585" rtl="0" eaLnBrk="1" latinLnBrk="0" hangingPunct="1">
            <a:defRPr sz="2400" kern="1200">
              <a:solidFill>
                <a:schemeClr val="tx1"/>
              </a:solidFill>
              <a:latin typeface="+mn-lt"/>
              <a:ea typeface="+mn-ea"/>
              <a:cs typeface="+mn-cs"/>
            </a:defRPr>
          </a:lvl3pPr>
          <a:lvl4pPr marL="1828754" algn="l" defTabSz="609585" rtl="0" eaLnBrk="1" latinLnBrk="0" hangingPunct="1">
            <a:defRPr sz="2400" kern="1200">
              <a:solidFill>
                <a:schemeClr val="tx1"/>
              </a:solidFill>
              <a:latin typeface="+mn-lt"/>
              <a:ea typeface="+mn-ea"/>
              <a:cs typeface="+mn-cs"/>
            </a:defRPr>
          </a:lvl4pPr>
          <a:lvl5pPr marL="2438339" algn="l" defTabSz="609585" rtl="0" eaLnBrk="1" latinLnBrk="0" hangingPunct="1">
            <a:defRPr sz="2400" kern="1200">
              <a:solidFill>
                <a:schemeClr val="tx1"/>
              </a:solidFill>
              <a:latin typeface="+mn-lt"/>
              <a:ea typeface="+mn-ea"/>
              <a:cs typeface="+mn-cs"/>
            </a:defRPr>
          </a:lvl5pPr>
          <a:lvl6pPr marL="3047924" algn="l" defTabSz="609585" rtl="0" eaLnBrk="1" latinLnBrk="0" hangingPunct="1">
            <a:defRPr sz="2400" kern="1200">
              <a:solidFill>
                <a:schemeClr val="tx1"/>
              </a:solidFill>
              <a:latin typeface="+mn-lt"/>
              <a:ea typeface="+mn-ea"/>
              <a:cs typeface="+mn-cs"/>
            </a:defRPr>
          </a:lvl6pPr>
          <a:lvl7pPr marL="3657509" algn="l" defTabSz="609585" rtl="0" eaLnBrk="1" latinLnBrk="0" hangingPunct="1">
            <a:defRPr sz="2400" kern="1200">
              <a:solidFill>
                <a:schemeClr val="tx1"/>
              </a:solidFill>
              <a:latin typeface="+mn-lt"/>
              <a:ea typeface="+mn-ea"/>
              <a:cs typeface="+mn-cs"/>
            </a:defRPr>
          </a:lvl7pPr>
          <a:lvl8pPr marL="4267093" algn="l" defTabSz="609585" rtl="0" eaLnBrk="1" latinLnBrk="0" hangingPunct="1">
            <a:defRPr sz="2400" kern="1200">
              <a:solidFill>
                <a:schemeClr val="tx1"/>
              </a:solidFill>
              <a:latin typeface="+mn-lt"/>
              <a:ea typeface="+mn-ea"/>
              <a:cs typeface="+mn-cs"/>
            </a:defRPr>
          </a:lvl8pPr>
          <a:lvl9pPr marL="4876678" algn="l" defTabSz="609585" rtl="0" eaLnBrk="1" latinLnBrk="0" hangingPunct="1">
            <a:defRPr sz="2400" kern="1200">
              <a:solidFill>
                <a:schemeClr val="tx1"/>
              </a:solidFill>
              <a:latin typeface="+mn-lt"/>
              <a:ea typeface="+mn-ea"/>
              <a:cs typeface="+mn-cs"/>
            </a:defRPr>
          </a:lvl9pPr>
        </a:lstStyle>
        <a:p>
          <a:r>
            <a:rPr lang="ja-JP" altLang="en-US" sz="1400">
              <a:solidFill>
                <a:schemeClr val="tx1"/>
              </a:solidFill>
              <a:latin typeface="BIZ UDPゴシック" panose="020B0400000000000000" pitchFamily="50" charset="-128"/>
              <a:ea typeface="BIZ UDPゴシック" panose="020B0400000000000000" pitchFamily="50" charset="-128"/>
            </a:rPr>
            <a:t>様式②</a:t>
          </a:r>
          <a:r>
            <a:rPr lang="en-US" altLang="ja-JP" sz="1400">
              <a:solidFill>
                <a:schemeClr val="tx1"/>
              </a:solidFill>
              <a:latin typeface="BIZ UDPゴシック" panose="020B0400000000000000" pitchFamily="50" charset="-128"/>
              <a:ea typeface="BIZ UDPゴシック" panose="020B0400000000000000" pitchFamily="50" charset="-128"/>
            </a:rPr>
            <a:t>【</a:t>
          </a:r>
          <a:r>
            <a:rPr lang="ja-JP" altLang="en-US" sz="1400">
              <a:solidFill>
                <a:schemeClr val="tx1"/>
              </a:solidFill>
              <a:latin typeface="BIZ UDPゴシック" panose="020B0400000000000000" pitchFamily="50" charset="-128"/>
              <a:ea typeface="BIZ UDPゴシック" panose="020B0400000000000000" pitchFamily="50" charset="-128"/>
            </a:rPr>
            <a:t>薬局</a:t>
          </a:r>
          <a:r>
            <a:rPr lang="en-US" altLang="ja-JP" sz="1400">
              <a:latin typeface="BIZ UDPゴシック" panose="020B0400000000000000" pitchFamily="50" charset="-128"/>
              <a:ea typeface="BIZ UDPゴシック" panose="020B0400000000000000" pitchFamily="50" charset="-128"/>
            </a:rPr>
            <a:t>】</a:t>
          </a:r>
          <a:r>
            <a:rPr lang="ja-JP" altLang="en-US" sz="1400">
              <a:latin typeface="BIZ UDPゴシック" panose="020B0400000000000000" pitchFamily="50" charset="-128"/>
              <a:ea typeface="BIZ UDPゴシック" panose="020B0400000000000000" pitchFamily="50" charset="-128"/>
            </a:rPr>
            <a:t>賃上げ支援事業（誓約書及び上限額確認書）</a:t>
          </a:r>
          <a:endParaRPr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212959</xdr:colOff>
      <xdr:row>15</xdr:row>
      <xdr:rowOff>131163</xdr:rowOff>
    </xdr:from>
    <xdr:to>
      <xdr:col>1</xdr:col>
      <xdr:colOff>392959</xdr:colOff>
      <xdr:row>21</xdr:row>
      <xdr:rowOff>121067</xdr:rowOff>
    </xdr:to>
    <xdr:sp macro="" textlink="">
      <xdr:nvSpPr>
        <xdr:cNvPr id="22" name="矢印: 左 21">
          <a:extLst>
            <a:ext uri="{FF2B5EF4-FFF2-40B4-BE49-F238E27FC236}">
              <a16:creationId xmlns:a16="http://schemas.microsoft.com/office/drawing/2014/main" id="{21BDBA8E-D329-4C16-944C-896783939377}"/>
            </a:ext>
          </a:extLst>
        </xdr:cNvPr>
        <xdr:cNvSpPr/>
      </xdr:nvSpPr>
      <xdr:spPr>
        <a:xfrm rot="16200000">
          <a:off x="414687" y="3053635"/>
          <a:ext cx="995744" cy="180000"/>
        </a:xfrm>
        <a:prstGeom prst="leftArrow">
          <a:avLst/>
        </a:prstGeom>
        <a:solidFill>
          <a:schemeClr val="tx2">
            <a:lumMod val="40000"/>
            <a:lumOff val="6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386219</xdr:colOff>
      <xdr:row>24</xdr:row>
      <xdr:rowOff>101359</xdr:rowOff>
    </xdr:from>
    <xdr:to>
      <xdr:col>5</xdr:col>
      <xdr:colOff>129697</xdr:colOff>
      <xdr:row>26</xdr:row>
      <xdr:rowOff>152079</xdr:rowOff>
    </xdr:to>
    <xdr:sp macro="" textlink="">
      <xdr:nvSpPr>
        <xdr:cNvPr id="23" name="正方形/長方形 22">
          <a:extLst>
            <a:ext uri="{FF2B5EF4-FFF2-40B4-BE49-F238E27FC236}">
              <a16:creationId xmlns:a16="http://schemas.microsoft.com/office/drawing/2014/main" id="{0A85459C-53BD-4EC3-B204-74451E7A23B3}"/>
            </a:ext>
          </a:extLst>
        </xdr:cNvPr>
        <xdr:cNvSpPr/>
      </xdr:nvSpPr>
      <xdr:spPr>
        <a:xfrm>
          <a:off x="995819" y="4124719"/>
          <a:ext cx="2181878" cy="386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609585" rtl="0" eaLnBrk="1" latinLnBrk="0" hangingPunct="1">
            <a:defRPr sz="2400" kern="1200">
              <a:solidFill>
                <a:schemeClr val="lt1"/>
              </a:solidFill>
              <a:latin typeface="+mn-lt"/>
              <a:ea typeface="+mn-ea"/>
              <a:cs typeface="+mn-cs"/>
            </a:defRPr>
          </a:lvl1pPr>
          <a:lvl2pPr marL="609585" algn="l" defTabSz="609585" rtl="0" eaLnBrk="1" latinLnBrk="0" hangingPunct="1">
            <a:defRPr sz="2400" kern="1200">
              <a:solidFill>
                <a:schemeClr val="lt1"/>
              </a:solidFill>
              <a:latin typeface="+mn-lt"/>
              <a:ea typeface="+mn-ea"/>
              <a:cs typeface="+mn-cs"/>
            </a:defRPr>
          </a:lvl2pPr>
          <a:lvl3pPr marL="1219170" algn="l" defTabSz="609585" rtl="0" eaLnBrk="1" latinLnBrk="0" hangingPunct="1">
            <a:defRPr sz="2400" kern="1200">
              <a:solidFill>
                <a:schemeClr val="lt1"/>
              </a:solidFill>
              <a:latin typeface="+mn-lt"/>
              <a:ea typeface="+mn-ea"/>
              <a:cs typeface="+mn-cs"/>
            </a:defRPr>
          </a:lvl3pPr>
          <a:lvl4pPr marL="1828754" algn="l" defTabSz="609585" rtl="0" eaLnBrk="1" latinLnBrk="0" hangingPunct="1">
            <a:defRPr sz="2400" kern="1200">
              <a:solidFill>
                <a:schemeClr val="lt1"/>
              </a:solidFill>
              <a:latin typeface="+mn-lt"/>
              <a:ea typeface="+mn-ea"/>
              <a:cs typeface="+mn-cs"/>
            </a:defRPr>
          </a:lvl4pPr>
          <a:lvl5pPr marL="2438339" algn="l" defTabSz="609585" rtl="0" eaLnBrk="1" latinLnBrk="0" hangingPunct="1">
            <a:defRPr sz="2400" kern="1200">
              <a:solidFill>
                <a:schemeClr val="lt1"/>
              </a:solidFill>
              <a:latin typeface="+mn-lt"/>
              <a:ea typeface="+mn-ea"/>
              <a:cs typeface="+mn-cs"/>
            </a:defRPr>
          </a:lvl5pPr>
          <a:lvl6pPr marL="3047924" algn="l" defTabSz="609585" rtl="0" eaLnBrk="1" latinLnBrk="0" hangingPunct="1">
            <a:defRPr sz="2400" kern="1200">
              <a:solidFill>
                <a:schemeClr val="lt1"/>
              </a:solidFill>
              <a:latin typeface="+mn-lt"/>
              <a:ea typeface="+mn-ea"/>
              <a:cs typeface="+mn-cs"/>
            </a:defRPr>
          </a:lvl6pPr>
          <a:lvl7pPr marL="3657509" algn="l" defTabSz="609585" rtl="0" eaLnBrk="1" latinLnBrk="0" hangingPunct="1">
            <a:defRPr sz="2400" kern="1200">
              <a:solidFill>
                <a:schemeClr val="lt1"/>
              </a:solidFill>
              <a:latin typeface="+mn-lt"/>
              <a:ea typeface="+mn-ea"/>
              <a:cs typeface="+mn-cs"/>
            </a:defRPr>
          </a:lvl7pPr>
          <a:lvl8pPr marL="4267093" algn="l" defTabSz="609585" rtl="0" eaLnBrk="1" latinLnBrk="0" hangingPunct="1">
            <a:defRPr sz="2400" kern="1200">
              <a:solidFill>
                <a:schemeClr val="lt1"/>
              </a:solidFill>
              <a:latin typeface="+mn-lt"/>
              <a:ea typeface="+mn-ea"/>
              <a:cs typeface="+mn-cs"/>
            </a:defRPr>
          </a:lvl8pPr>
          <a:lvl9pPr marL="4876678" algn="l" defTabSz="609585" rtl="0" eaLnBrk="1" latinLnBrk="0" hangingPunct="1">
            <a:defRPr sz="2400" kern="1200">
              <a:solidFill>
                <a:schemeClr val="lt1"/>
              </a:solidFill>
              <a:latin typeface="+mn-lt"/>
              <a:ea typeface="+mn-ea"/>
              <a:cs typeface="+mn-cs"/>
            </a:defRPr>
          </a:lvl9pPr>
        </a:lstStyle>
        <a:p>
          <a:r>
            <a:rPr kumimoji="1" lang="ja-JP" altLang="en-US" sz="1400">
              <a:solidFill>
                <a:schemeClr val="tx1"/>
              </a:solidFill>
              <a:latin typeface="BIZ UDPゴシック" panose="020B0400000000000000" pitchFamily="50" charset="-128"/>
              <a:ea typeface="BIZ UDPゴシック" panose="020B0400000000000000" pitchFamily="50" charset="-128"/>
            </a:rPr>
            <a:t>請求額への加算額を反映</a:t>
          </a:r>
          <a:endParaRPr kumimoji="1" lang="ja-JP" altLang="en-US" sz="1400">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312420</xdr:colOff>
          <xdr:row>8</xdr:row>
          <xdr:rowOff>144780</xdr:rowOff>
        </xdr:from>
        <xdr:to>
          <xdr:col>1</xdr:col>
          <xdr:colOff>541020</xdr:colOff>
          <xdr:row>10</xdr:row>
          <xdr:rowOff>106680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19</xdr:row>
          <xdr:rowOff>152400</xdr:rowOff>
        </xdr:from>
        <xdr:to>
          <xdr:col>1</xdr:col>
          <xdr:colOff>525780</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99060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16</xdr:row>
          <xdr:rowOff>144780</xdr:rowOff>
        </xdr:from>
        <xdr:to>
          <xdr:col>1</xdr:col>
          <xdr:colOff>541020</xdr:colOff>
          <xdr:row>18</xdr:row>
          <xdr:rowOff>106680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27</xdr:row>
          <xdr:rowOff>121920</xdr:rowOff>
        </xdr:from>
        <xdr:to>
          <xdr:col>1</xdr:col>
          <xdr:colOff>541020</xdr:colOff>
          <xdr:row>29</xdr:row>
          <xdr:rowOff>68580</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220980</xdr:rowOff>
        </xdr:from>
        <xdr:to>
          <xdr:col>1</xdr:col>
          <xdr:colOff>533400</xdr:colOff>
          <xdr:row>13</xdr:row>
          <xdr:rowOff>121920</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99060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16</xdr:row>
          <xdr:rowOff>144780</xdr:rowOff>
        </xdr:from>
        <xdr:to>
          <xdr:col>1</xdr:col>
          <xdr:colOff>541020</xdr:colOff>
          <xdr:row>18</xdr:row>
          <xdr:rowOff>106680</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21</xdr:row>
          <xdr:rowOff>137160</xdr:rowOff>
        </xdr:from>
        <xdr:to>
          <xdr:col>1</xdr:col>
          <xdr:colOff>525780</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152400</xdr:rowOff>
        </xdr:from>
        <xdr:to>
          <xdr:col>1</xdr:col>
          <xdr:colOff>525780</xdr:colOff>
          <xdr:row>25</xdr:row>
          <xdr:rowOff>68580</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25</xdr:row>
          <xdr:rowOff>160020</xdr:rowOff>
        </xdr:from>
        <xdr:to>
          <xdr:col>1</xdr:col>
          <xdr:colOff>541020</xdr:colOff>
          <xdr:row>27</xdr:row>
          <xdr:rowOff>106680</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54ED6-DFB5-49EA-A859-8187EEF9260F}">
  <sheetPr>
    <pageSetUpPr fitToPage="1"/>
  </sheetPr>
  <dimension ref="A2:T44"/>
  <sheetViews>
    <sheetView zoomScaleNormal="100" workbookViewId="0"/>
  </sheetViews>
  <sheetFormatPr defaultRowHeight="13.2"/>
  <cols>
    <col min="26" max="26" width="8.88671875" customWidth="1"/>
  </cols>
  <sheetData>
    <row r="2" spans="1:20" ht="21">
      <c r="F2" s="159" t="s">
        <v>233</v>
      </c>
      <c r="G2" s="159"/>
      <c r="H2" s="159"/>
      <c r="I2" s="159"/>
      <c r="J2" s="159"/>
      <c r="K2" s="159"/>
      <c r="L2" s="159"/>
      <c r="M2" s="159"/>
      <c r="N2" s="159"/>
    </row>
    <row r="5" spans="1:20">
      <c r="A5" s="160" t="s">
        <v>232</v>
      </c>
      <c r="B5" s="160"/>
      <c r="C5" s="160"/>
      <c r="D5" s="160"/>
      <c r="E5" s="160"/>
      <c r="F5" s="160"/>
      <c r="G5" s="160"/>
      <c r="H5" s="160"/>
      <c r="I5" s="160"/>
      <c r="J5" s="160"/>
      <c r="K5" s="160"/>
      <c r="L5" s="160"/>
      <c r="M5" s="160"/>
      <c r="N5" s="160"/>
      <c r="O5" s="160"/>
      <c r="P5" s="160"/>
      <c r="Q5" s="160"/>
      <c r="R5" s="160"/>
      <c r="S5" s="160"/>
      <c r="T5" s="160"/>
    </row>
    <row r="7" spans="1:20">
      <c r="A7" s="158" t="s">
        <v>231</v>
      </c>
    </row>
    <row r="44" spans="1:1">
      <c r="A44" s="157"/>
    </row>
  </sheetData>
  <sheetProtection sheet="1" objects="1" scenarios="1"/>
  <mergeCells count="2">
    <mergeCell ref="F2:N2"/>
    <mergeCell ref="A5:T5"/>
  </mergeCells>
  <phoneticPr fontId="40"/>
  <pageMargins left="0.7" right="0.7" top="0.75" bottom="0.75" header="0.3" footer="0.3"/>
  <pageSetup paperSize="9"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BZ100"/>
  <sheetViews>
    <sheetView showGridLines="0" tabSelected="1" view="pageBreakPreview" zoomScaleNormal="100" zoomScaleSheetLayoutView="100" workbookViewId="0"/>
  </sheetViews>
  <sheetFormatPr defaultColWidth="1.33203125" defaultRowHeight="6.75" customHeight="1"/>
  <cols>
    <col min="1" max="5" width="3.33203125" style="26" customWidth="1"/>
    <col min="6" max="6" width="5.33203125" style="26" customWidth="1"/>
    <col min="7" max="12" width="1.33203125" style="26"/>
    <col min="13" max="13" width="11.33203125" style="26" customWidth="1"/>
    <col min="14" max="61" width="1.33203125" style="26"/>
    <col min="62" max="62" width="1.33203125" style="26" customWidth="1"/>
    <col min="63" max="65" width="1.33203125" style="26"/>
    <col min="66" max="66" width="1.33203125" style="26" customWidth="1"/>
    <col min="67" max="16384" width="1.33203125" style="26"/>
  </cols>
  <sheetData>
    <row r="1" spans="1:77" ht="15.75" customHeight="1">
      <c r="A1" s="16" t="s">
        <v>181</v>
      </c>
      <c r="B1" s="17"/>
      <c r="C1" s="17"/>
      <c r="D1" s="17"/>
      <c r="E1" s="17"/>
      <c r="F1" s="17"/>
      <c r="G1" s="18"/>
      <c r="H1" s="18"/>
      <c r="I1" s="18"/>
      <c r="J1" s="19"/>
      <c r="K1" s="19"/>
      <c r="L1" s="19"/>
      <c r="M1" s="19"/>
      <c r="N1" s="19"/>
      <c r="O1" s="19"/>
      <c r="P1" s="19"/>
      <c r="Q1" s="19"/>
      <c r="R1" s="20"/>
      <c r="S1" s="20"/>
      <c r="T1" s="20"/>
      <c r="U1" s="20"/>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21"/>
      <c r="BK1" s="22"/>
      <c r="BL1" s="23"/>
      <c r="BM1" s="23"/>
      <c r="BN1" s="23"/>
      <c r="BO1" s="23"/>
      <c r="BP1" s="23"/>
      <c r="BQ1" s="24"/>
      <c r="BR1" s="24"/>
      <c r="BS1" s="25"/>
      <c r="BT1" s="25"/>
      <c r="BU1" s="25"/>
      <c r="BV1" s="25"/>
      <c r="BW1" s="25"/>
      <c r="BX1" s="25"/>
      <c r="BY1" s="25"/>
    </row>
    <row r="2" spans="1:77" ht="6.75" customHeight="1">
      <c r="A2" s="17"/>
      <c r="B2" s="17"/>
      <c r="C2" s="327" t="s">
        <v>230</v>
      </c>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c r="AR2" s="327"/>
      <c r="AS2" s="327"/>
      <c r="AT2" s="327"/>
      <c r="AU2" s="327"/>
      <c r="AV2" s="327"/>
      <c r="AW2" s="327"/>
      <c r="AX2" s="327"/>
      <c r="AY2" s="327"/>
      <c r="AZ2" s="327"/>
      <c r="BA2" s="327"/>
      <c r="BB2" s="327"/>
      <c r="BC2" s="327"/>
      <c r="BD2" s="327"/>
      <c r="BE2" s="327"/>
      <c r="BF2" s="327"/>
      <c r="BG2" s="327"/>
      <c r="BH2" s="327"/>
      <c r="BI2" s="327"/>
      <c r="BJ2" s="327"/>
      <c r="BK2" s="327"/>
      <c r="BL2" s="327"/>
      <c r="BM2" s="327"/>
      <c r="BN2" s="327"/>
      <c r="BO2" s="327"/>
      <c r="BP2" s="327"/>
      <c r="BQ2" s="327"/>
      <c r="BR2" s="327"/>
      <c r="BS2" s="327"/>
      <c r="BT2" s="327"/>
      <c r="BU2" s="327"/>
      <c r="BV2" s="327"/>
      <c r="BW2" s="25"/>
      <c r="BX2" s="25"/>
      <c r="BY2" s="25"/>
    </row>
    <row r="3" spans="1:77" ht="6.75" customHeight="1">
      <c r="A3" s="17"/>
      <c r="B3" s="17"/>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27"/>
      <c r="AJ3" s="327"/>
      <c r="AK3" s="327"/>
      <c r="AL3" s="327"/>
      <c r="AM3" s="327"/>
      <c r="AN3" s="327"/>
      <c r="AO3" s="327"/>
      <c r="AP3" s="327"/>
      <c r="AQ3" s="327"/>
      <c r="AR3" s="327"/>
      <c r="AS3" s="327"/>
      <c r="AT3" s="327"/>
      <c r="AU3" s="327"/>
      <c r="AV3" s="327"/>
      <c r="AW3" s="327"/>
      <c r="AX3" s="327"/>
      <c r="AY3" s="327"/>
      <c r="AZ3" s="327"/>
      <c r="BA3" s="327"/>
      <c r="BB3" s="327"/>
      <c r="BC3" s="327"/>
      <c r="BD3" s="327"/>
      <c r="BE3" s="327"/>
      <c r="BF3" s="327"/>
      <c r="BG3" s="327"/>
      <c r="BH3" s="327"/>
      <c r="BI3" s="327"/>
      <c r="BJ3" s="327"/>
      <c r="BK3" s="327"/>
      <c r="BL3" s="327"/>
      <c r="BM3" s="327"/>
      <c r="BN3" s="327"/>
      <c r="BO3" s="327"/>
      <c r="BP3" s="327"/>
      <c r="BQ3" s="327"/>
      <c r="BR3" s="327"/>
      <c r="BS3" s="327"/>
      <c r="BT3" s="327"/>
      <c r="BU3" s="327"/>
      <c r="BV3" s="327"/>
      <c r="BW3" s="25"/>
      <c r="BX3" s="25"/>
      <c r="BY3" s="25"/>
    </row>
    <row r="4" spans="1:77" ht="6.75" customHeight="1">
      <c r="A4" s="17"/>
      <c r="B4" s="17"/>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7"/>
      <c r="AF4" s="327"/>
      <c r="AG4" s="327"/>
      <c r="AH4" s="327"/>
      <c r="AI4" s="327"/>
      <c r="AJ4" s="327"/>
      <c r="AK4" s="327"/>
      <c r="AL4" s="327"/>
      <c r="AM4" s="327"/>
      <c r="AN4" s="327"/>
      <c r="AO4" s="327"/>
      <c r="AP4" s="327"/>
      <c r="AQ4" s="327"/>
      <c r="AR4" s="327"/>
      <c r="AS4" s="327"/>
      <c r="AT4" s="327"/>
      <c r="AU4" s="327"/>
      <c r="AV4" s="327"/>
      <c r="AW4" s="327"/>
      <c r="AX4" s="327"/>
      <c r="AY4" s="327"/>
      <c r="AZ4" s="327"/>
      <c r="BA4" s="327"/>
      <c r="BB4" s="327"/>
      <c r="BC4" s="327"/>
      <c r="BD4" s="327"/>
      <c r="BE4" s="327"/>
      <c r="BF4" s="327"/>
      <c r="BG4" s="327"/>
      <c r="BH4" s="327"/>
      <c r="BI4" s="327"/>
      <c r="BJ4" s="327"/>
      <c r="BK4" s="327"/>
      <c r="BL4" s="327"/>
      <c r="BM4" s="327"/>
      <c r="BN4" s="327"/>
      <c r="BO4" s="327"/>
      <c r="BP4" s="327"/>
      <c r="BQ4" s="327"/>
      <c r="BR4" s="327"/>
      <c r="BS4" s="327"/>
      <c r="BT4" s="327"/>
      <c r="BU4" s="327"/>
      <c r="BV4" s="327"/>
      <c r="BW4" s="25"/>
      <c r="BX4" s="25"/>
      <c r="BY4" s="25"/>
    </row>
    <row r="5" spans="1:77" ht="6.75" customHeight="1">
      <c r="A5" s="17"/>
      <c r="B5" s="17"/>
      <c r="C5" s="327"/>
      <c r="D5" s="327"/>
      <c r="E5" s="327"/>
      <c r="F5" s="327"/>
      <c r="G5" s="327"/>
      <c r="H5" s="327"/>
      <c r="I5" s="327"/>
      <c r="J5" s="327"/>
      <c r="K5" s="327"/>
      <c r="L5" s="327"/>
      <c r="M5" s="327"/>
      <c r="N5" s="327"/>
      <c r="O5" s="327"/>
      <c r="P5" s="327"/>
      <c r="Q5" s="327"/>
      <c r="R5" s="327"/>
      <c r="S5" s="327"/>
      <c r="T5" s="327"/>
      <c r="U5" s="327"/>
      <c r="V5" s="327"/>
      <c r="W5" s="327"/>
      <c r="X5" s="327"/>
      <c r="Y5" s="327"/>
      <c r="Z5" s="327"/>
      <c r="AA5" s="327"/>
      <c r="AB5" s="327"/>
      <c r="AC5" s="327"/>
      <c r="AD5" s="327"/>
      <c r="AE5" s="327"/>
      <c r="AF5" s="327"/>
      <c r="AG5" s="327"/>
      <c r="AH5" s="327"/>
      <c r="AI5" s="327"/>
      <c r="AJ5" s="327"/>
      <c r="AK5" s="327"/>
      <c r="AL5" s="327"/>
      <c r="AM5" s="327"/>
      <c r="AN5" s="327"/>
      <c r="AO5" s="327"/>
      <c r="AP5" s="327"/>
      <c r="AQ5" s="327"/>
      <c r="AR5" s="327"/>
      <c r="AS5" s="327"/>
      <c r="AT5" s="327"/>
      <c r="AU5" s="327"/>
      <c r="AV5" s="327"/>
      <c r="AW5" s="327"/>
      <c r="AX5" s="327"/>
      <c r="AY5" s="327"/>
      <c r="AZ5" s="327"/>
      <c r="BA5" s="327"/>
      <c r="BB5" s="327"/>
      <c r="BC5" s="327"/>
      <c r="BD5" s="327"/>
      <c r="BE5" s="327"/>
      <c r="BF5" s="327"/>
      <c r="BG5" s="327"/>
      <c r="BH5" s="327"/>
      <c r="BI5" s="327"/>
      <c r="BJ5" s="327"/>
      <c r="BK5" s="327"/>
      <c r="BL5" s="327"/>
      <c r="BM5" s="327"/>
      <c r="BN5" s="327"/>
      <c r="BO5" s="327"/>
      <c r="BP5" s="327"/>
      <c r="BQ5" s="327"/>
      <c r="BR5" s="327"/>
      <c r="BS5" s="327"/>
      <c r="BT5" s="327"/>
      <c r="BU5" s="327"/>
      <c r="BV5" s="327"/>
      <c r="BW5" s="27"/>
      <c r="BX5" s="27"/>
      <c r="BY5" s="27"/>
    </row>
    <row r="6" spans="1:77" ht="6.75" customHeight="1">
      <c r="A6" s="17"/>
      <c r="B6" s="328" t="s">
        <v>187</v>
      </c>
      <c r="C6" s="328"/>
      <c r="D6" s="328"/>
      <c r="E6" s="328"/>
      <c r="F6" s="328"/>
      <c r="G6" s="328"/>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328"/>
      <c r="AY6" s="328"/>
      <c r="AZ6" s="328"/>
      <c r="BA6" s="328"/>
      <c r="BB6" s="328"/>
      <c r="BC6" s="328"/>
      <c r="BD6" s="328"/>
      <c r="BE6" s="328"/>
      <c r="BF6" s="328"/>
      <c r="BG6" s="328"/>
      <c r="BH6" s="328"/>
      <c r="BI6" s="328"/>
      <c r="BJ6" s="328"/>
      <c r="BK6" s="328"/>
      <c r="BL6" s="328"/>
      <c r="BM6" s="328"/>
      <c r="BN6" s="27"/>
      <c r="BO6" s="27"/>
      <c r="BP6" s="27"/>
      <c r="BQ6" s="27"/>
      <c r="BR6" s="27"/>
      <c r="BS6" s="27"/>
      <c r="BT6" s="27"/>
      <c r="BU6" s="27"/>
      <c r="BV6" s="27"/>
      <c r="BW6" s="27"/>
      <c r="BX6" s="27"/>
      <c r="BY6" s="27"/>
    </row>
    <row r="7" spans="1:77" ht="6.75" customHeight="1">
      <c r="A7" s="17"/>
      <c r="B7" s="328"/>
      <c r="C7" s="328"/>
      <c r="D7" s="328"/>
      <c r="E7" s="328"/>
      <c r="F7" s="328"/>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8"/>
      <c r="AL7" s="328"/>
      <c r="AM7" s="328"/>
      <c r="AN7" s="328"/>
      <c r="AO7" s="328"/>
      <c r="AP7" s="328"/>
      <c r="AQ7" s="328"/>
      <c r="AR7" s="328"/>
      <c r="AS7" s="328"/>
      <c r="AT7" s="328"/>
      <c r="AU7" s="328"/>
      <c r="AV7" s="328"/>
      <c r="AW7" s="328"/>
      <c r="AX7" s="328"/>
      <c r="AY7" s="328"/>
      <c r="AZ7" s="328"/>
      <c r="BA7" s="328"/>
      <c r="BB7" s="328"/>
      <c r="BC7" s="328"/>
      <c r="BD7" s="328"/>
      <c r="BE7" s="328"/>
      <c r="BF7" s="328"/>
      <c r="BG7" s="328"/>
      <c r="BH7" s="328"/>
      <c r="BI7" s="328"/>
      <c r="BJ7" s="328"/>
      <c r="BK7" s="328"/>
      <c r="BL7" s="328"/>
      <c r="BM7" s="328"/>
      <c r="BN7" s="25"/>
      <c r="BO7" s="25"/>
      <c r="BP7" s="25"/>
      <c r="BQ7" s="25"/>
      <c r="BR7" s="25"/>
      <c r="BS7" s="25"/>
      <c r="BT7" s="25"/>
      <c r="BU7" s="25"/>
      <c r="BV7" s="25"/>
      <c r="BW7" s="25"/>
      <c r="BX7" s="25"/>
      <c r="BY7" s="25"/>
    </row>
    <row r="8" spans="1:77" ht="6.75" customHeight="1">
      <c r="A8" s="17"/>
      <c r="B8" s="328"/>
      <c r="C8" s="328"/>
      <c r="D8" s="328"/>
      <c r="E8" s="328"/>
      <c r="F8" s="328"/>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8"/>
      <c r="AL8" s="328"/>
      <c r="AM8" s="328"/>
      <c r="AN8" s="328"/>
      <c r="AO8" s="328"/>
      <c r="AP8" s="328"/>
      <c r="AQ8" s="328"/>
      <c r="AR8" s="328"/>
      <c r="AS8" s="328"/>
      <c r="AT8" s="328"/>
      <c r="AU8" s="328"/>
      <c r="AV8" s="328"/>
      <c r="AW8" s="328"/>
      <c r="AX8" s="328"/>
      <c r="AY8" s="328"/>
      <c r="AZ8" s="328"/>
      <c r="BA8" s="328"/>
      <c r="BB8" s="328"/>
      <c r="BC8" s="328"/>
      <c r="BD8" s="328"/>
      <c r="BE8" s="328"/>
      <c r="BF8" s="328"/>
      <c r="BG8" s="328"/>
      <c r="BH8" s="328"/>
      <c r="BI8" s="328"/>
      <c r="BJ8" s="328"/>
      <c r="BK8" s="328"/>
      <c r="BL8" s="328"/>
      <c r="BM8" s="328"/>
      <c r="BN8" s="25"/>
      <c r="BO8" s="25"/>
      <c r="BP8" s="25"/>
      <c r="BQ8" s="25"/>
      <c r="BR8" s="25"/>
      <c r="BS8" s="25"/>
      <c r="BT8" s="25"/>
      <c r="BU8" s="25"/>
      <c r="BV8" s="25"/>
      <c r="BW8" s="25"/>
      <c r="BX8" s="25"/>
      <c r="BY8" s="25"/>
    </row>
    <row r="9" spans="1:77" ht="6.75" customHeight="1">
      <c r="B9" s="329" t="s">
        <v>179</v>
      </c>
      <c r="C9" s="329"/>
      <c r="D9" s="329"/>
      <c r="E9" s="329"/>
      <c r="F9" s="329"/>
      <c r="G9" s="329"/>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329"/>
      <c r="AY9" s="329"/>
      <c r="AZ9" s="329"/>
      <c r="BA9" s="329"/>
      <c r="BB9" s="329"/>
      <c r="BC9" s="329"/>
      <c r="BD9" s="329"/>
      <c r="BE9" s="329"/>
      <c r="BF9" s="329"/>
      <c r="BG9" s="329"/>
      <c r="BH9" s="329"/>
      <c r="BI9" s="329"/>
      <c r="BJ9" s="329"/>
      <c r="BK9" s="329"/>
      <c r="BL9" s="329"/>
      <c r="BM9" s="329"/>
      <c r="BN9" s="329"/>
      <c r="BO9" s="329"/>
      <c r="BP9" s="329"/>
      <c r="BQ9" s="329"/>
      <c r="BR9" s="329"/>
      <c r="BS9" s="329"/>
      <c r="BT9" s="329"/>
      <c r="BU9" s="329"/>
      <c r="BV9" s="329"/>
      <c r="BW9" s="329"/>
      <c r="BX9" s="329"/>
      <c r="BY9" s="329"/>
    </row>
    <row r="10" spans="1:77" ht="7.5" customHeight="1">
      <c r="B10" s="329"/>
      <c r="C10" s="329"/>
      <c r="D10" s="329"/>
      <c r="E10" s="329"/>
      <c r="F10" s="329"/>
      <c r="G10" s="329"/>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329"/>
      <c r="AY10" s="329"/>
      <c r="AZ10" s="329"/>
      <c r="BA10" s="329"/>
      <c r="BB10" s="329"/>
      <c r="BC10" s="329"/>
      <c r="BD10" s="329"/>
      <c r="BE10" s="329"/>
      <c r="BF10" s="329"/>
      <c r="BG10" s="329"/>
      <c r="BH10" s="329"/>
      <c r="BI10" s="329"/>
      <c r="BJ10" s="329"/>
      <c r="BK10" s="329"/>
      <c r="BL10" s="329"/>
      <c r="BM10" s="329"/>
      <c r="BN10" s="329"/>
      <c r="BO10" s="329"/>
      <c r="BP10" s="329"/>
      <c r="BQ10" s="329"/>
      <c r="BR10" s="329"/>
      <c r="BS10" s="329"/>
      <c r="BT10" s="329"/>
      <c r="BU10" s="329"/>
      <c r="BV10" s="329"/>
      <c r="BW10" s="329"/>
      <c r="BX10" s="329"/>
      <c r="BY10" s="329"/>
    </row>
    <row r="11" spans="1:77" ht="6.75" customHeight="1">
      <c r="A11" s="27"/>
      <c r="B11" s="329"/>
      <c r="C11" s="329"/>
      <c r="D11" s="329"/>
      <c r="E11" s="329"/>
      <c r="F11" s="329"/>
      <c r="G11" s="329"/>
      <c r="H11" s="329"/>
      <c r="I11" s="329"/>
      <c r="J11" s="329"/>
      <c r="K11" s="329"/>
      <c r="L11" s="329"/>
      <c r="M11" s="329"/>
      <c r="N11" s="329"/>
      <c r="O11" s="329"/>
      <c r="P11" s="329"/>
      <c r="Q11" s="329"/>
      <c r="R11" s="329"/>
      <c r="S11" s="329"/>
      <c r="T11" s="329"/>
      <c r="U11" s="329"/>
      <c r="V11" s="329"/>
      <c r="W11" s="329"/>
      <c r="X11" s="329"/>
      <c r="Y11" s="329"/>
      <c r="Z11" s="329"/>
      <c r="AA11" s="329"/>
      <c r="AB11" s="329"/>
      <c r="AC11" s="329"/>
      <c r="AD11" s="329"/>
      <c r="AE11" s="329"/>
      <c r="AF11" s="329"/>
      <c r="AG11" s="329"/>
      <c r="AH11" s="329"/>
      <c r="AI11" s="329"/>
      <c r="AJ11" s="329"/>
      <c r="AK11" s="329"/>
      <c r="AL11" s="329"/>
      <c r="AM11" s="329"/>
      <c r="AN11" s="329"/>
      <c r="AO11" s="329"/>
      <c r="AP11" s="329"/>
      <c r="AQ11" s="329"/>
      <c r="AR11" s="329"/>
      <c r="AS11" s="329"/>
      <c r="AT11" s="329"/>
      <c r="AU11" s="329"/>
      <c r="AV11" s="329"/>
      <c r="AW11" s="329"/>
      <c r="AX11" s="329"/>
      <c r="AY11" s="329"/>
      <c r="AZ11" s="329"/>
      <c r="BA11" s="329"/>
      <c r="BB11" s="329"/>
      <c r="BC11" s="329"/>
      <c r="BD11" s="329"/>
      <c r="BE11" s="329"/>
      <c r="BF11" s="329"/>
      <c r="BG11" s="329"/>
      <c r="BH11" s="329"/>
      <c r="BI11" s="329"/>
      <c r="BJ11" s="329"/>
      <c r="BK11" s="329"/>
      <c r="BL11" s="329"/>
      <c r="BM11" s="329"/>
      <c r="BN11" s="329"/>
      <c r="BO11" s="329"/>
      <c r="BP11" s="329"/>
      <c r="BQ11" s="329"/>
      <c r="BR11" s="329"/>
      <c r="BS11" s="329"/>
      <c r="BT11" s="329"/>
      <c r="BU11" s="329"/>
      <c r="BV11" s="329"/>
      <c r="BW11" s="329"/>
      <c r="BX11" s="329"/>
      <c r="BY11" s="329"/>
    </row>
    <row r="12" spans="1:77" ht="6.75" customHeight="1">
      <c r="A12" s="27"/>
      <c r="B12" s="329"/>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c r="AA12" s="329"/>
      <c r="AB12" s="329"/>
      <c r="AC12" s="329"/>
      <c r="AD12" s="329"/>
      <c r="AE12" s="329"/>
      <c r="AF12" s="329"/>
      <c r="AG12" s="329"/>
      <c r="AH12" s="329"/>
      <c r="AI12" s="329"/>
      <c r="AJ12" s="329"/>
      <c r="AK12" s="329"/>
      <c r="AL12" s="329"/>
      <c r="AM12" s="329"/>
      <c r="AN12" s="329"/>
      <c r="AO12" s="329"/>
      <c r="AP12" s="329"/>
      <c r="AQ12" s="329"/>
      <c r="AR12" s="329"/>
      <c r="AS12" s="329"/>
      <c r="AT12" s="329"/>
      <c r="AU12" s="329"/>
      <c r="AV12" s="329"/>
      <c r="AW12" s="329"/>
      <c r="AX12" s="329"/>
      <c r="AY12" s="329"/>
      <c r="AZ12" s="329"/>
      <c r="BA12" s="329"/>
      <c r="BB12" s="329"/>
      <c r="BC12" s="329"/>
      <c r="BD12" s="329"/>
      <c r="BE12" s="329"/>
      <c r="BF12" s="329"/>
      <c r="BG12" s="329"/>
      <c r="BH12" s="329"/>
      <c r="BI12" s="329"/>
      <c r="BJ12" s="329"/>
      <c r="BK12" s="329"/>
      <c r="BL12" s="329"/>
      <c r="BM12" s="329"/>
      <c r="BN12" s="329"/>
      <c r="BO12" s="329"/>
      <c r="BP12" s="329"/>
      <c r="BQ12" s="329"/>
      <c r="BR12" s="329"/>
      <c r="BS12" s="329"/>
      <c r="BT12" s="329"/>
      <c r="BU12" s="329"/>
      <c r="BV12" s="329"/>
      <c r="BW12" s="329"/>
      <c r="BX12" s="329"/>
      <c r="BY12" s="329"/>
    </row>
    <row r="13" spans="1:77" ht="6.75" customHeight="1">
      <c r="A13" s="332" t="s">
        <v>0</v>
      </c>
      <c r="B13" s="332"/>
      <c r="C13" s="332"/>
      <c r="D13" s="332"/>
      <c r="E13" s="332"/>
      <c r="F13" s="332"/>
      <c r="G13" s="332"/>
      <c r="H13" s="332"/>
      <c r="I13" s="332"/>
      <c r="J13" s="332"/>
      <c r="K13" s="332"/>
      <c r="L13" s="332"/>
      <c r="M13" s="332"/>
      <c r="N13" s="332"/>
      <c r="O13" s="332"/>
      <c r="P13" s="332"/>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330" t="s">
        <v>138</v>
      </c>
      <c r="BA13" s="330"/>
      <c r="BB13" s="330"/>
      <c r="BC13" s="330"/>
      <c r="BD13" s="330"/>
      <c r="BE13" s="330"/>
      <c r="BF13" s="330"/>
      <c r="BG13" s="330"/>
      <c r="BH13" s="330"/>
      <c r="BI13" s="330"/>
      <c r="BJ13" s="330"/>
      <c r="BK13" s="330"/>
      <c r="BL13" s="330"/>
      <c r="BM13" s="330"/>
      <c r="BN13" s="330"/>
      <c r="BO13" s="330"/>
      <c r="BP13" s="330"/>
      <c r="BQ13" s="330"/>
      <c r="BR13" s="330"/>
      <c r="BS13" s="330"/>
      <c r="BT13" s="330"/>
      <c r="BU13" s="330"/>
      <c r="BV13" s="330"/>
      <c r="BW13" s="330"/>
      <c r="BX13" s="330"/>
      <c r="BY13" s="330"/>
    </row>
    <row r="14" spans="1:77" ht="6.75" customHeight="1">
      <c r="A14" s="332"/>
      <c r="B14" s="332"/>
      <c r="C14" s="332"/>
      <c r="D14" s="332"/>
      <c r="E14" s="332"/>
      <c r="F14" s="332"/>
      <c r="G14" s="332"/>
      <c r="H14" s="332"/>
      <c r="I14" s="332"/>
      <c r="J14" s="332"/>
      <c r="K14" s="332"/>
      <c r="L14" s="332"/>
      <c r="M14" s="332"/>
      <c r="N14" s="332"/>
      <c r="O14" s="332"/>
      <c r="P14" s="332"/>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330"/>
      <c r="BA14" s="330"/>
      <c r="BB14" s="330"/>
      <c r="BC14" s="330"/>
      <c r="BD14" s="330"/>
      <c r="BE14" s="330"/>
      <c r="BF14" s="330"/>
      <c r="BG14" s="330"/>
      <c r="BH14" s="330"/>
      <c r="BI14" s="330"/>
      <c r="BJ14" s="330"/>
      <c r="BK14" s="330"/>
      <c r="BL14" s="330"/>
      <c r="BM14" s="330"/>
      <c r="BN14" s="330"/>
      <c r="BO14" s="330"/>
      <c r="BP14" s="330"/>
      <c r="BQ14" s="330"/>
      <c r="BR14" s="330"/>
      <c r="BS14" s="330"/>
      <c r="BT14" s="330"/>
      <c r="BU14" s="330"/>
      <c r="BV14" s="330"/>
      <c r="BW14" s="330"/>
      <c r="BX14" s="330"/>
      <c r="BY14" s="330"/>
    </row>
    <row r="15" spans="1:77" ht="6.75" customHeight="1">
      <c r="A15" s="332"/>
      <c r="B15" s="332"/>
      <c r="C15" s="332"/>
      <c r="D15" s="332"/>
      <c r="E15" s="332"/>
      <c r="F15" s="332"/>
      <c r="G15" s="332"/>
      <c r="H15" s="332"/>
      <c r="I15" s="332"/>
      <c r="J15" s="332"/>
      <c r="K15" s="332"/>
      <c r="L15" s="332"/>
      <c r="M15" s="332"/>
      <c r="N15" s="332"/>
      <c r="O15" s="332"/>
      <c r="P15" s="332"/>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331"/>
      <c r="BA15" s="331"/>
      <c r="BB15" s="331"/>
      <c r="BC15" s="331"/>
      <c r="BD15" s="331"/>
      <c r="BE15" s="331"/>
      <c r="BF15" s="331"/>
      <c r="BG15" s="331"/>
      <c r="BH15" s="331"/>
      <c r="BI15" s="331"/>
      <c r="BJ15" s="331"/>
      <c r="BK15" s="331"/>
      <c r="BL15" s="331"/>
      <c r="BM15" s="331"/>
      <c r="BN15" s="331"/>
      <c r="BO15" s="331"/>
      <c r="BP15" s="331"/>
      <c r="BQ15" s="331"/>
      <c r="BR15" s="331"/>
      <c r="BS15" s="331"/>
      <c r="BT15" s="331"/>
      <c r="BU15" s="331"/>
      <c r="BV15" s="331"/>
      <c r="BW15" s="331"/>
      <c r="BX15" s="331"/>
      <c r="BY15" s="331"/>
    </row>
    <row r="16" spans="1:77" ht="11.25" customHeight="1">
      <c r="A16" s="360" t="s">
        <v>111</v>
      </c>
      <c r="B16" s="360"/>
      <c r="C16" s="360"/>
      <c r="D16" s="360"/>
      <c r="E16" s="360"/>
      <c r="F16" s="360"/>
      <c r="G16" s="360"/>
      <c r="H16" s="360"/>
      <c r="I16" s="360"/>
      <c r="J16" s="360"/>
      <c r="K16" s="360"/>
      <c r="L16" s="360"/>
      <c r="M16" s="360"/>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33" t="s">
        <v>1</v>
      </c>
      <c r="AO16" s="334"/>
      <c r="AP16" s="334"/>
      <c r="AQ16" s="334"/>
      <c r="AR16" s="334"/>
      <c r="AS16" s="334"/>
      <c r="AT16" s="334"/>
      <c r="AU16" s="334"/>
      <c r="AV16" s="334"/>
      <c r="AW16" s="334"/>
      <c r="AX16" s="334"/>
      <c r="AY16" s="335"/>
      <c r="AZ16" s="342"/>
      <c r="BA16" s="343"/>
      <c r="BB16" s="343"/>
      <c r="BC16" s="343"/>
      <c r="BD16" s="343"/>
      <c r="BE16" s="343"/>
      <c r="BF16" s="343"/>
      <c r="BG16" s="343"/>
      <c r="BH16" s="348" t="s">
        <v>2</v>
      </c>
      <c r="BI16" s="348"/>
      <c r="BJ16" s="351"/>
      <c r="BK16" s="351"/>
      <c r="BL16" s="351"/>
      <c r="BM16" s="351"/>
      <c r="BN16" s="351"/>
      <c r="BO16" s="351"/>
      <c r="BP16" s="354" t="s">
        <v>3</v>
      </c>
      <c r="BQ16" s="354"/>
      <c r="BR16" s="242"/>
      <c r="BS16" s="242"/>
      <c r="BT16" s="242"/>
      <c r="BU16" s="242"/>
      <c r="BV16" s="242"/>
      <c r="BW16" s="242"/>
      <c r="BX16" s="354" t="s">
        <v>4</v>
      </c>
      <c r="BY16" s="357"/>
    </row>
    <row r="17" spans="1:78" ht="6.75" customHeight="1">
      <c r="A17" s="360" t="s">
        <v>112</v>
      </c>
      <c r="B17" s="360"/>
      <c r="C17" s="360"/>
      <c r="D17" s="360"/>
      <c r="E17" s="360"/>
      <c r="F17" s="360"/>
      <c r="G17" s="360"/>
      <c r="H17" s="360"/>
      <c r="I17" s="360"/>
      <c r="J17" s="360"/>
      <c r="K17" s="360"/>
      <c r="L17" s="360"/>
      <c r="M17" s="360"/>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36"/>
      <c r="AO17" s="337"/>
      <c r="AP17" s="337"/>
      <c r="AQ17" s="337"/>
      <c r="AR17" s="337"/>
      <c r="AS17" s="337"/>
      <c r="AT17" s="337"/>
      <c r="AU17" s="337"/>
      <c r="AV17" s="337"/>
      <c r="AW17" s="337"/>
      <c r="AX17" s="337"/>
      <c r="AY17" s="338"/>
      <c r="AZ17" s="344"/>
      <c r="BA17" s="345"/>
      <c r="BB17" s="345"/>
      <c r="BC17" s="345"/>
      <c r="BD17" s="345"/>
      <c r="BE17" s="345"/>
      <c r="BF17" s="345"/>
      <c r="BG17" s="345"/>
      <c r="BH17" s="349"/>
      <c r="BI17" s="349"/>
      <c r="BJ17" s="352"/>
      <c r="BK17" s="352"/>
      <c r="BL17" s="352"/>
      <c r="BM17" s="352"/>
      <c r="BN17" s="352"/>
      <c r="BO17" s="352"/>
      <c r="BP17" s="355"/>
      <c r="BQ17" s="355"/>
      <c r="BR17" s="245"/>
      <c r="BS17" s="245"/>
      <c r="BT17" s="245"/>
      <c r="BU17" s="245"/>
      <c r="BV17" s="245"/>
      <c r="BW17" s="245"/>
      <c r="BX17" s="355"/>
      <c r="BY17" s="358"/>
    </row>
    <row r="18" spans="1:78" ht="6.75" customHeight="1">
      <c r="A18" s="360"/>
      <c r="B18" s="360"/>
      <c r="C18" s="360"/>
      <c r="D18" s="360"/>
      <c r="E18" s="360"/>
      <c r="F18" s="360"/>
      <c r="G18" s="360"/>
      <c r="H18" s="360"/>
      <c r="I18" s="360"/>
      <c r="J18" s="360"/>
      <c r="K18" s="360"/>
      <c r="L18" s="360"/>
      <c r="M18" s="360"/>
      <c r="N18" s="361"/>
      <c r="O18" s="361"/>
      <c r="P18" s="361"/>
      <c r="Q18" s="361"/>
      <c r="R18" s="361"/>
      <c r="S18" s="361"/>
      <c r="T18" s="361"/>
      <c r="U18" s="361"/>
      <c r="V18" s="361"/>
      <c r="W18" s="361"/>
      <c r="X18" s="361"/>
      <c r="Y18" s="361"/>
      <c r="Z18" s="361"/>
      <c r="AA18" s="361"/>
      <c r="AB18" s="361"/>
      <c r="AC18" s="361"/>
      <c r="AD18" s="361"/>
      <c r="AE18" s="361"/>
      <c r="AF18" s="361"/>
      <c r="AG18" s="361"/>
      <c r="AH18" s="361"/>
      <c r="AI18" s="361"/>
      <c r="AJ18" s="361"/>
      <c r="AK18" s="361"/>
      <c r="AL18" s="361"/>
      <c r="AM18" s="361"/>
      <c r="AN18" s="339"/>
      <c r="AO18" s="340"/>
      <c r="AP18" s="340"/>
      <c r="AQ18" s="340"/>
      <c r="AR18" s="340"/>
      <c r="AS18" s="340"/>
      <c r="AT18" s="340"/>
      <c r="AU18" s="340"/>
      <c r="AV18" s="340"/>
      <c r="AW18" s="340"/>
      <c r="AX18" s="340"/>
      <c r="AY18" s="341"/>
      <c r="AZ18" s="346"/>
      <c r="BA18" s="347"/>
      <c r="BB18" s="347"/>
      <c r="BC18" s="347"/>
      <c r="BD18" s="347"/>
      <c r="BE18" s="347"/>
      <c r="BF18" s="347"/>
      <c r="BG18" s="347"/>
      <c r="BH18" s="350"/>
      <c r="BI18" s="350"/>
      <c r="BJ18" s="353"/>
      <c r="BK18" s="353"/>
      <c r="BL18" s="353"/>
      <c r="BM18" s="353"/>
      <c r="BN18" s="353"/>
      <c r="BO18" s="353"/>
      <c r="BP18" s="356"/>
      <c r="BQ18" s="356"/>
      <c r="BR18" s="248"/>
      <c r="BS18" s="248"/>
      <c r="BT18" s="248"/>
      <c r="BU18" s="248"/>
      <c r="BV18" s="248"/>
      <c r="BW18" s="248"/>
      <c r="BX18" s="356"/>
      <c r="BY18" s="359"/>
    </row>
    <row r="19" spans="1:78" ht="6.75" customHeight="1">
      <c r="A19" s="232" t="s">
        <v>5</v>
      </c>
      <c r="B19" s="233"/>
      <c r="C19" s="233"/>
      <c r="D19" s="233"/>
      <c r="E19" s="233"/>
      <c r="F19" s="233"/>
      <c r="G19" s="233"/>
      <c r="H19" s="233"/>
      <c r="I19" s="233"/>
      <c r="J19" s="233"/>
      <c r="K19" s="233"/>
      <c r="L19" s="233"/>
      <c r="M19" s="234"/>
      <c r="N19" s="264"/>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c r="AL19" s="265"/>
      <c r="AM19" s="266"/>
      <c r="AN19" s="232" t="s">
        <v>6</v>
      </c>
      <c r="AO19" s="233"/>
      <c r="AP19" s="233"/>
      <c r="AQ19" s="233"/>
      <c r="AR19" s="233"/>
      <c r="AS19" s="233"/>
      <c r="AT19" s="233"/>
      <c r="AU19" s="233"/>
      <c r="AV19" s="233"/>
      <c r="AW19" s="233"/>
      <c r="AX19" s="233"/>
      <c r="AY19" s="234"/>
      <c r="AZ19" s="309" t="s">
        <v>7</v>
      </c>
      <c r="BA19" s="310"/>
      <c r="BB19" s="311"/>
      <c r="BC19" s="311"/>
      <c r="BD19" s="311"/>
      <c r="BE19" s="311"/>
      <c r="BF19" s="311"/>
      <c r="BG19" s="163" t="s">
        <v>8</v>
      </c>
      <c r="BH19" s="163"/>
      <c r="BI19" s="312"/>
      <c r="BJ19" s="312"/>
      <c r="BK19" s="312"/>
      <c r="BL19" s="312"/>
      <c r="BM19" s="312"/>
      <c r="BN19" s="312"/>
      <c r="BO19" s="312"/>
      <c r="BP19" s="312"/>
      <c r="BQ19" s="312"/>
      <c r="BR19" s="312"/>
      <c r="BS19" s="30"/>
      <c r="BT19" s="30"/>
      <c r="BU19" s="30"/>
      <c r="BV19" s="30"/>
      <c r="BW19" s="30"/>
      <c r="BX19" s="30"/>
      <c r="BY19" s="31"/>
      <c r="BZ19" s="32"/>
    </row>
    <row r="20" spans="1:78" ht="6.75" customHeight="1">
      <c r="A20" s="238"/>
      <c r="B20" s="239"/>
      <c r="C20" s="239"/>
      <c r="D20" s="239"/>
      <c r="E20" s="239"/>
      <c r="F20" s="239"/>
      <c r="G20" s="239"/>
      <c r="H20" s="239"/>
      <c r="I20" s="239"/>
      <c r="J20" s="239"/>
      <c r="K20" s="239"/>
      <c r="L20" s="239"/>
      <c r="M20" s="240"/>
      <c r="N20" s="267"/>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8"/>
      <c r="AM20" s="269"/>
      <c r="AN20" s="235"/>
      <c r="AO20" s="236"/>
      <c r="AP20" s="236"/>
      <c r="AQ20" s="236"/>
      <c r="AR20" s="236"/>
      <c r="AS20" s="236"/>
      <c r="AT20" s="236"/>
      <c r="AU20" s="236"/>
      <c r="AV20" s="236"/>
      <c r="AW20" s="236"/>
      <c r="AX20" s="236"/>
      <c r="AY20" s="237"/>
      <c r="AZ20" s="309"/>
      <c r="BA20" s="310"/>
      <c r="BB20" s="311"/>
      <c r="BC20" s="311"/>
      <c r="BD20" s="311"/>
      <c r="BE20" s="311"/>
      <c r="BF20" s="311"/>
      <c r="BG20" s="163"/>
      <c r="BH20" s="163"/>
      <c r="BI20" s="312"/>
      <c r="BJ20" s="312"/>
      <c r="BK20" s="312"/>
      <c r="BL20" s="312"/>
      <c r="BM20" s="312"/>
      <c r="BN20" s="312"/>
      <c r="BO20" s="312"/>
      <c r="BP20" s="312"/>
      <c r="BQ20" s="312"/>
      <c r="BR20" s="312"/>
      <c r="BS20" s="30"/>
      <c r="BT20" s="30"/>
      <c r="BU20" s="30"/>
      <c r="BV20" s="30"/>
      <c r="BW20" s="30"/>
      <c r="BX20" s="30"/>
      <c r="BY20" s="31"/>
      <c r="BZ20" s="32"/>
    </row>
    <row r="21" spans="1:78" ht="6.75" customHeight="1">
      <c r="A21" s="232" t="s">
        <v>108</v>
      </c>
      <c r="B21" s="233"/>
      <c r="C21" s="233"/>
      <c r="D21" s="233"/>
      <c r="E21" s="233"/>
      <c r="F21" s="233"/>
      <c r="G21" s="233"/>
      <c r="H21" s="233"/>
      <c r="I21" s="233"/>
      <c r="J21" s="233"/>
      <c r="K21" s="233"/>
      <c r="L21" s="233"/>
      <c r="M21" s="234"/>
      <c r="N21" s="276"/>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8"/>
      <c r="AN21" s="235"/>
      <c r="AO21" s="236"/>
      <c r="AP21" s="236"/>
      <c r="AQ21" s="236"/>
      <c r="AR21" s="236"/>
      <c r="AS21" s="236"/>
      <c r="AT21" s="236"/>
      <c r="AU21" s="236"/>
      <c r="AV21" s="236"/>
      <c r="AW21" s="236"/>
      <c r="AX21" s="236"/>
      <c r="AY21" s="237"/>
      <c r="AZ21" s="313"/>
      <c r="BA21" s="314"/>
      <c r="BB21" s="314"/>
      <c r="BC21" s="314"/>
      <c r="BD21" s="314"/>
      <c r="BE21" s="314"/>
      <c r="BF21" s="314"/>
      <c r="BG21" s="314"/>
      <c r="BH21" s="314"/>
      <c r="BI21" s="314"/>
      <c r="BJ21" s="314"/>
      <c r="BK21" s="314"/>
      <c r="BL21" s="314"/>
      <c r="BM21" s="314"/>
      <c r="BN21" s="314"/>
      <c r="BO21" s="314"/>
      <c r="BP21" s="314"/>
      <c r="BQ21" s="314"/>
      <c r="BR21" s="314"/>
      <c r="BS21" s="314"/>
      <c r="BT21" s="314"/>
      <c r="BU21" s="314"/>
      <c r="BV21" s="314"/>
      <c r="BW21" s="314"/>
      <c r="BX21" s="314"/>
      <c r="BY21" s="315"/>
      <c r="BZ21" s="32"/>
    </row>
    <row r="22" spans="1:78" ht="6.75" customHeight="1">
      <c r="A22" s="235"/>
      <c r="B22" s="236"/>
      <c r="C22" s="236"/>
      <c r="D22" s="236"/>
      <c r="E22" s="236"/>
      <c r="F22" s="236"/>
      <c r="G22" s="236"/>
      <c r="H22" s="236"/>
      <c r="I22" s="236"/>
      <c r="J22" s="236"/>
      <c r="K22" s="236"/>
      <c r="L22" s="236"/>
      <c r="M22" s="237"/>
      <c r="N22" s="279"/>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1"/>
      <c r="AN22" s="235"/>
      <c r="AO22" s="236"/>
      <c r="AP22" s="236"/>
      <c r="AQ22" s="236"/>
      <c r="AR22" s="236"/>
      <c r="AS22" s="236"/>
      <c r="AT22" s="236"/>
      <c r="AU22" s="236"/>
      <c r="AV22" s="236"/>
      <c r="AW22" s="236"/>
      <c r="AX22" s="236"/>
      <c r="AY22" s="237"/>
      <c r="AZ22" s="313"/>
      <c r="BA22" s="314"/>
      <c r="BB22" s="314"/>
      <c r="BC22" s="314"/>
      <c r="BD22" s="314"/>
      <c r="BE22" s="314"/>
      <c r="BF22" s="314"/>
      <c r="BG22" s="314"/>
      <c r="BH22" s="314"/>
      <c r="BI22" s="314"/>
      <c r="BJ22" s="314"/>
      <c r="BK22" s="314"/>
      <c r="BL22" s="314"/>
      <c r="BM22" s="314"/>
      <c r="BN22" s="314"/>
      <c r="BO22" s="314"/>
      <c r="BP22" s="314"/>
      <c r="BQ22" s="314"/>
      <c r="BR22" s="314"/>
      <c r="BS22" s="314"/>
      <c r="BT22" s="314"/>
      <c r="BU22" s="314"/>
      <c r="BV22" s="314"/>
      <c r="BW22" s="314"/>
      <c r="BX22" s="314"/>
      <c r="BY22" s="315"/>
    </row>
    <row r="23" spans="1:78" ht="6.75" customHeight="1">
      <c r="A23" s="235"/>
      <c r="B23" s="236"/>
      <c r="C23" s="236"/>
      <c r="D23" s="236"/>
      <c r="E23" s="236"/>
      <c r="F23" s="236"/>
      <c r="G23" s="236"/>
      <c r="H23" s="236"/>
      <c r="I23" s="236"/>
      <c r="J23" s="236"/>
      <c r="K23" s="236"/>
      <c r="L23" s="236"/>
      <c r="M23" s="237"/>
      <c r="N23" s="279"/>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1"/>
      <c r="AN23" s="235"/>
      <c r="AO23" s="236"/>
      <c r="AP23" s="236"/>
      <c r="AQ23" s="236"/>
      <c r="AR23" s="236"/>
      <c r="AS23" s="236"/>
      <c r="AT23" s="236"/>
      <c r="AU23" s="236"/>
      <c r="AV23" s="236"/>
      <c r="AW23" s="236"/>
      <c r="AX23" s="236"/>
      <c r="AY23" s="237"/>
      <c r="AZ23" s="313"/>
      <c r="BA23" s="314"/>
      <c r="BB23" s="314"/>
      <c r="BC23" s="314"/>
      <c r="BD23" s="314"/>
      <c r="BE23" s="314"/>
      <c r="BF23" s="314"/>
      <c r="BG23" s="314"/>
      <c r="BH23" s="314"/>
      <c r="BI23" s="314"/>
      <c r="BJ23" s="314"/>
      <c r="BK23" s="314"/>
      <c r="BL23" s="314"/>
      <c r="BM23" s="314"/>
      <c r="BN23" s="314"/>
      <c r="BO23" s="314"/>
      <c r="BP23" s="314"/>
      <c r="BQ23" s="314"/>
      <c r="BR23" s="314"/>
      <c r="BS23" s="314"/>
      <c r="BT23" s="314"/>
      <c r="BU23" s="314"/>
      <c r="BV23" s="314"/>
      <c r="BW23" s="314"/>
      <c r="BX23" s="314"/>
      <c r="BY23" s="315"/>
    </row>
    <row r="24" spans="1:78" ht="6.75" customHeight="1">
      <c r="A24" s="235"/>
      <c r="B24" s="236"/>
      <c r="C24" s="236"/>
      <c r="D24" s="236"/>
      <c r="E24" s="236"/>
      <c r="F24" s="236"/>
      <c r="G24" s="236"/>
      <c r="H24" s="236"/>
      <c r="I24" s="236"/>
      <c r="J24" s="236"/>
      <c r="K24" s="236"/>
      <c r="L24" s="236"/>
      <c r="M24" s="237"/>
      <c r="N24" s="279"/>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1"/>
      <c r="AN24" s="235"/>
      <c r="AO24" s="236"/>
      <c r="AP24" s="236"/>
      <c r="AQ24" s="236"/>
      <c r="AR24" s="236"/>
      <c r="AS24" s="236"/>
      <c r="AT24" s="236"/>
      <c r="AU24" s="236"/>
      <c r="AV24" s="236"/>
      <c r="AW24" s="236"/>
      <c r="AX24" s="236"/>
      <c r="AY24" s="237"/>
      <c r="AZ24" s="313"/>
      <c r="BA24" s="314"/>
      <c r="BB24" s="314"/>
      <c r="BC24" s="314"/>
      <c r="BD24" s="314"/>
      <c r="BE24" s="314"/>
      <c r="BF24" s="314"/>
      <c r="BG24" s="314"/>
      <c r="BH24" s="314"/>
      <c r="BI24" s="314"/>
      <c r="BJ24" s="314"/>
      <c r="BK24" s="314"/>
      <c r="BL24" s="314"/>
      <c r="BM24" s="314"/>
      <c r="BN24" s="314"/>
      <c r="BO24" s="314"/>
      <c r="BP24" s="314"/>
      <c r="BQ24" s="314"/>
      <c r="BR24" s="314"/>
      <c r="BS24" s="314"/>
      <c r="BT24" s="314"/>
      <c r="BU24" s="314"/>
      <c r="BV24" s="314"/>
      <c r="BW24" s="314"/>
      <c r="BX24" s="314"/>
      <c r="BY24" s="315"/>
    </row>
    <row r="25" spans="1:78" ht="6.75" customHeight="1">
      <c r="A25" s="235"/>
      <c r="B25" s="236"/>
      <c r="C25" s="236"/>
      <c r="D25" s="236"/>
      <c r="E25" s="236"/>
      <c r="F25" s="236"/>
      <c r="G25" s="236"/>
      <c r="H25" s="236"/>
      <c r="I25" s="236"/>
      <c r="J25" s="236"/>
      <c r="K25" s="236"/>
      <c r="L25" s="236"/>
      <c r="M25" s="237"/>
      <c r="N25" s="319" t="s">
        <v>94</v>
      </c>
      <c r="O25" s="320"/>
      <c r="P25" s="320"/>
      <c r="Q25" s="320"/>
      <c r="R25" s="320"/>
      <c r="S25" s="320"/>
      <c r="T25" s="320"/>
      <c r="U25" s="320"/>
      <c r="V25" s="320"/>
      <c r="W25" s="320"/>
      <c r="X25" s="320"/>
      <c r="Y25" s="320"/>
      <c r="Z25" s="323"/>
      <c r="AA25" s="323"/>
      <c r="AB25" s="323"/>
      <c r="AC25" s="323"/>
      <c r="AD25" s="323"/>
      <c r="AE25" s="323"/>
      <c r="AF25" s="323"/>
      <c r="AG25" s="323"/>
      <c r="AH25" s="323"/>
      <c r="AI25" s="323"/>
      <c r="AJ25" s="323"/>
      <c r="AK25" s="323"/>
      <c r="AL25" s="323"/>
      <c r="AM25" s="324"/>
      <c r="AN25" s="235"/>
      <c r="AO25" s="236"/>
      <c r="AP25" s="236"/>
      <c r="AQ25" s="236"/>
      <c r="AR25" s="236"/>
      <c r="AS25" s="236"/>
      <c r="AT25" s="236"/>
      <c r="AU25" s="236"/>
      <c r="AV25" s="236"/>
      <c r="AW25" s="236"/>
      <c r="AX25" s="236"/>
      <c r="AY25" s="237"/>
      <c r="AZ25" s="313"/>
      <c r="BA25" s="314"/>
      <c r="BB25" s="314"/>
      <c r="BC25" s="314"/>
      <c r="BD25" s="314"/>
      <c r="BE25" s="314"/>
      <c r="BF25" s="314"/>
      <c r="BG25" s="314"/>
      <c r="BH25" s="314"/>
      <c r="BI25" s="314"/>
      <c r="BJ25" s="314"/>
      <c r="BK25" s="314"/>
      <c r="BL25" s="314"/>
      <c r="BM25" s="314"/>
      <c r="BN25" s="314"/>
      <c r="BO25" s="314"/>
      <c r="BP25" s="314"/>
      <c r="BQ25" s="314"/>
      <c r="BR25" s="314"/>
      <c r="BS25" s="314"/>
      <c r="BT25" s="314"/>
      <c r="BU25" s="314"/>
      <c r="BV25" s="314"/>
      <c r="BW25" s="314"/>
      <c r="BX25" s="314"/>
      <c r="BY25" s="315"/>
    </row>
    <row r="26" spans="1:78" ht="6.75" customHeight="1">
      <c r="A26" s="238"/>
      <c r="B26" s="239"/>
      <c r="C26" s="239"/>
      <c r="D26" s="239"/>
      <c r="E26" s="239"/>
      <c r="F26" s="239"/>
      <c r="G26" s="239"/>
      <c r="H26" s="239"/>
      <c r="I26" s="239"/>
      <c r="J26" s="239"/>
      <c r="K26" s="239"/>
      <c r="L26" s="239"/>
      <c r="M26" s="240"/>
      <c r="N26" s="321"/>
      <c r="O26" s="322"/>
      <c r="P26" s="322"/>
      <c r="Q26" s="322"/>
      <c r="R26" s="322"/>
      <c r="S26" s="322"/>
      <c r="T26" s="322"/>
      <c r="U26" s="322"/>
      <c r="V26" s="322"/>
      <c r="W26" s="322"/>
      <c r="X26" s="322"/>
      <c r="Y26" s="322"/>
      <c r="Z26" s="325"/>
      <c r="AA26" s="325"/>
      <c r="AB26" s="325"/>
      <c r="AC26" s="325"/>
      <c r="AD26" s="325"/>
      <c r="AE26" s="325"/>
      <c r="AF26" s="325"/>
      <c r="AG26" s="325"/>
      <c r="AH26" s="325"/>
      <c r="AI26" s="325"/>
      <c r="AJ26" s="325"/>
      <c r="AK26" s="325"/>
      <c r="AL26" s="325"/>
      <c r="AM26" s="326"/>
      <c r="AN26" s="238"/>
      <c r="AO26" s="239"/>
      <c r="AP26" s="239"/>
      <c r="AQ26" s="239"/>
      <c r="AR26" s="239"/>
      <c r="AS26" s="239"/>
      <c r="AT26" s="239"/>
      <c r="AU26" s="239"/>
      <c r="AV26" s="239"/>
      <c r="AW26" s="239"/>
      <c r="AX26" s="239"/>
      <c r="AY26" s="240"/>
      <c r="AZ26" s="316"/>
      <c r="BA26" s="317"/>
      <c r="BB26" s="317"/>
      <c r="BC26" s="317"/>
      <c r="BD26" s="317"/>
      <c r="BE26" s="317"/>
      <c r="BF26" s="317"/>
      <c r="BG26" s="317"/>
      <c r="BH26" s="317"/>
      <c r="BI26" s="317"/>
      <c r="BJ26" s="317"/>
      <c r="BK26" s="317"/>
      <c r="BL26" s="317"/>
      <c r="BM26" s="317"/>
      <c r="BN26" s="317"/>
      <c r="BO26" s="317"/>
      <c r="BP26" s="317"/>
      <c r="BQ26" s="317"/>
      <c r="BR26" s="317"/>
      <c r="BS26" s="317"/>
      <c r="BT26" s="317"/>
      <c r="BU26" s="317"/>
      <c r="BV26" s="317"/>
      <c r="BW26" s="317"/>
      <c r="BX26" s="317"/>
      <c r="BY26" s="318"/>
    </row>
    <row r="27" spans="1:78" ht="6.75" customHeight="1">
      <c r="A27" s="232" t="s">
        <v>5</v>
      </c>
      <c r="B27" s="233"/>
      <c r="C27" s="233"/>
      <c r="D27" s="233"/>
      <c r="E27" s="233"/>
      <c r="F27" s="233"/>
      <c r="G27" s="233"/>
      <c r="H27" s="233"/>
      <c r="I27" s="233"/>
      <c r="J27" s="233"/>
      <c r="K27" s="233"/>
      <c r="L27" s="233"/>
      <c r="M27" s="233"/>
      <c r="N27" s="264"/>
      <c r="O27" s="265"/>
      <c r="P27" s="265"/>
      <c r="Q27" s="265"/>
      <c r="R27" s="265"/>
      <c r="S27" s="265"/>
      <c r="T27" s="265"/>
      <c r="U27" s="265"/>
      <c r="V27" s="265"/>
      <c r="W27" s="265"/>
      <c r="X27" s="265"/>
      <c r="Y27" s="265"/>
      <c r="Z27" s="265"/>
      <c r="AA27" s="265"/>
      <c r="AB27" s="265"/>
      <c r="AC27" s="265"/>
      <c r="AD27" s="265"/>
      <c r="AE27" s="265"/>
      <c r="AF27" s="265"/>
      <c r="AG27" s="265"/>
      <c r="AH27" s="265"/>
      <c r="AI27" s="265"/>
      <c r="AJ27" s="265"/>
      <c r="AK27" s="265"/>
      <c r="AL27" s="265"/>
      <c r="AM27" s="266"/>
      <c r="AN27" s="232" t="s">
        <v>9</v>
      </c>
      <c r="AO27" s="233"/>
      <c r="AP27" s="233"/>
      <c r="AQ27" s="233"/>
      <c r="AR27" s="233"/>
      <c r="AS27" s="233"/>
      <c r="AT27" s="233"/>
      <c r="AU27" s="233"/>
      <c r="AV27" s="233"/>
      <c r="AW27" s="233"/>
      <c r="AX27" s="233"/>
      <c r="AY27" s="234"/>
      <c r="AZ27" s="270" t="s">
        <v>10</v>
      </c>
      <c r="BA27" s="271"/>
      <c r="BB27" s="271"/>
      <c r="BC27" s="271"/>
      <c r="BD27" s="271"/>
      <c r="BE27" s="272"/>
      <c r="BF27" s="264"/>
      <c r="BG27" s="265"/>
      <c r="BH27" s="265"/>
      <c r="BI27" s="265"/>
      <c r="BJ27" s="265"/>
      <c r="BK27" s="265"/>
      <c r="BL27" s="265"/>
      <c r="BM27" s="265"/>
      <c r="BN27" s="265"/>
      <c r="BO27" s="265"/>
      <c r="BP27" s="265"/>
      <c r="BQ27" s="265"/>
      <c r="BR27" s="265"/>
      <c r="BS27" s="265"/>
      <c r="BT27" s="265"/>
      <c r="BU27" s="265"/>
      <c r="BV27" s="265"/>
      <c r="BW27" s="265"/>
      <c r="BX27" s="265"/>
      <c r="BY27" s="266"/>
    </row>
    <row r="28" spans="1:78" ht="6.75" customHeight="1">
      <c r="A28" s="238"/>
      <c r="B28" s="239"/>
      <c r="C28" s="239"/>
      <c r="D28" s="239"/>
      <c r="E28" s="239"/>
      <c r="F28" s="239"/>
      <c r="G28" s="239"/>
      <c r="H28" s="239"/>
      <c r="I28" s="239"/>
      <c r="J28" s="239"/>
      <c r="K28" s="239"/>
      <c r="L28" s="239"/>
      <c r="M28" s="239"/>
      <c r="N28" s="267"/>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9"/>
      <c r="AN28" s="235"/>
      <c r="AO28" s="236"/>
      <c r="AP28" s="236"/>
      <c r="AQ28" s="236"/>
      <c r="AR28" s="236"/>
      <c r="AS28" s="236"/>
      <c r="AT28" s="236"/>
      <c r="AU28" s="236"/>
      <c r="AV28" s="236"/>
      <c r="AW28" s="236"/>
      <c r="AX28" s="236"/>
      <c r="AY28" s="237"/>
      <c r="AZ28" s="273"/>
      <c r="BA28" s="274"/>
      <c r="BB28" s="274"/>
      <c r="BC28" s="274"/>
      <c r="BD28" s="274"/>
      <c r="BE28" s="275"/>
      <c r="BF28" s="267"/>
      <c r="BG28" s="268"/>
      <c r="BH28" s="268"/>
      <c r="BI28" s="268"/>
      <c r="BJ28" s="268"/>
      <c r="BK28" s="268"/>
      <c r="BL28" s="268"/>
      <c r="BM28" s="268"/>
      <c r="BN28" s="268"/>
      <c r="BO28" s="268"/>
      <c r="BP28" s="268"/>
      <c r="BQ28" s="268"/>
      <c r="BR28" s="268"/>
      <c r="BS28" s="268"/>
      <c r="BT28" s="268"/>
      <c r="BU28" s="268"/>
      <c r="BV28" s="268"/>
      <c r="BW28" s="268"/>
      <c r="BX28" s="268"/>
      <c r="BY28" s="269"/>
    </row>
    <row r="29" spans="1:78" ht="6.75" customHeight="1">
      <c r="A29" s="299" t="s">
        <v>221</v>
      </c>
      <c r="B29" s="299"/>
      <c r="C29" s="299"/>
      <c r="D29" s="299"/>
      <c r="E29" s="299"/>
      <c r="F29" s="299"/>
      <c r="G29" s="299"/>
      <c r="H29" s="299"/>
      <c r="I29" s="299"/>
      <c r="J29" s="299"/>
      <c r="K29" s="299"/>
      <c r="L29" s="299"/>
      <c r="M29" s="299"/>
      <c r="N29" s="276"/>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8"/>
      <c r="AN29" s="235"/>
      <c r="AO29" s="236"/>
      <c r="AP29" s="236"/>
      <c r="AQ29" s="236"/>
      <c r="AR29" s="236"/>
      <c r="AS29" s="236"/>
      <c r="AT29" s="236"/>
      <c r="AU29" s="236"/>
      <c r="AV29" s="236"/>
      <c r="AW29" s="236"/>
      <c r="AX29" s="236"/>
      <c r="AY29" s="237"/>
      <c r="AZ29" s="285" t="s">
        <v>11</v>
      </c>
      <c r="BA29" s="286"/>
      <c r="BB29" s="286"/>
      <c r="BC29" s="286"/>
      <c r="BD29" s="286"/>
      <c r="BE29" s="287"/>
      <c r="BF29" s="264"/>
      <c r="BG29" s="265"/>
      <c r="BH29" s="265"/>
      <c r="BI29" s="265"/>
      <c r="BJ29" s="265"/>
      <c r="BK29" s="265"/>
      <c r="BL29" s="265"/>
      <c r="BM29" s="265"/>
      <c r="BN29" s="265"/>
      <c r="BO29" s="265"/>
      <c r="BP29" s="265"/>
      <c r="BQ29" s="265"/>
      <c r="BR29" s="265"/>
      <c r="BS29" s="265"/>
      <c r="BT29" s="265"/>
      <c r="BU29" s="265"/>
      <c r="BV29" s="265"/>
      <c r="BW29" s="265"/>
      <c r="BX29" s="265"/>
      <c r="BY29" s="266"/>
    </row>
    <row r="30" spans="1:78" ht="6.75" customHeight="1">
      <c r="A30" s="299"/>
      <c r="B30" s="299"/>
      <c r="C30" s="299"/>
      <c r="D30" s="299"/>
      <c r="E30" s="299"/>
      <c r="F30" s="299"/>
      <c r="G30" s="299"/>
      <c r="H30" s="299"/>
      <c r="I30" s="299"/>
      <c r="J30" s="299"/>
      <c r="K30" s="299"/>
      <c r="L30" s="299"/>
      <c r="M30" s="299"/>
      <c r="N30" s="279"/>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1"/>
      <c r="AN30" s="235"/>
      <c r="AO30" s="236"/>
      <c r="AP30" s="236"/>
      <c r="AQ30" s="236"/>
      <c r="AR30" s="236"/>
      <c r="AS30" s="236"/>
      <c r="AT30" s="236"/>
      <c r="AU30" s="236"/>
      <c r="AV30" s="236"/>
      <c r="AW30" s="236"/>
      <c r="AX30" s="236"/>
      <c r="AY30" s="237"/>
      <c r="AZ30" s="288"/>
      <c r="BA30" s="289"/>
      <c r="BB30" s="289"/>
      <c r="BC30" s="289"/>
      <c r="BD30" s="289"/>
      <c r="BE30" s="290"/>
      <c r="BF30" s="267"/>
      <c r="BG30" s="268"/>
      <c r="BH30" s="268"/>
      <c r="BI30" s="268"/>
      <c r="BJ30" s="268"/>
      <c r="BK30" s="268"/>
      <c r="BL30" s="268"/>
      <c r="BM30" s="268"/>
      <c r="BN30" s="268"/>
      <c r="BO30" s="268"/>
      <c r="BP30" s="268"/>
      <c r="BQ30" s="268"/>
      <c r="BR30" s="268"/>
      <c r="BS30" s="268"/>
      <c r="BT30" s="268"/>
      <c r="BU30" s="268"/>
      <c r="BV30" s="268"/>
      <c r="BW30" s="268"/>
      <c r="BX30" s="268"/>
      <c r="BY30" s="269"/>
    </row>
    <row r="31" spans="1:78" ht="6.75" customHeight="1">
      <c r="A31" s="299"/>
      <c r="B31" s="299"/>
      <c r="C31" s="299"/>
      <c r="D31" s="299"/>
      <c r="E31" s="299"/>
      <c r="F31" s="299"/>
      <c r="G31" s="299"/>
      <c r="H31" s="299"/>
      <c r="I31" s="299"/>
      <c r="J31" s="299"/>
      <c r="K31" s="299"/>
      <c r="L31" s="299"/>
      <c r="M31" s="299"/>
      <c r="N31" s="282"/>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83"/>
      <c r="AL31" s="283"/>
      <c r="AM31" s="284"/>
      <c r="AN31" s="235"/>
      <c r="AO31" s="236"/>
      <c r="AP31" s="236"/>
      <c r="AQ31" s="236"/>
      <c r="AR31" s="236"/>
      <c r="AS31" s="236"/>
      <c r="AT31" s="236"/>
      <c r="AU31" s="236"/>
      <c r="AV31" s="236"/>
      <c r="AW31" s="236"/>
      <c r="AX31" s="236"/>
      <c r="AY31" s="237"/>
      <c r="AZ31" s="291" t="s">
        <v>12</v>
      </c>
      <c r="BA31" s="291"/>
      <c r="BB31" s="291"/>
      <c r="BC31" s="291"/>
      <c r="BD31" s="291"/>
      <c r="BE31" s="291"/>
      <c r="BF31" s="292"/>
      <c r="BG31" s="292"/>
      <c r="BH31" s="292"/>
      <c r="BI31" s="292"/>
      <c r="BJ31" s="292"/>
      <c r="BK31" s="292"/>
      <c r="BL31" s="292"/>
      <c r="BM31" s="292"/>
      <c r="BN31" s="292"/>
      <c r="BO31" s="292"/>
      <c r="BP31" s="292"/>
      <c r="BQ31" s="292"/>
      <c r="BR31" s="292"/>
      <c r="BS31" s="292"/>
      <c r="BT31" s="292"/>
      <c r="BU31" s="292"/>
      <c r="BV31" s="292"/>
      <c r="BW31" s="292"/>
      <c r="BX31" s="292"/>
      <c r="BY31" s="292"/>
    </row>
    <row r="32" spans="1:78" ht="6.75" customHeight="1">
      <c r="A32" s="300" t="s">
        <v>222</v>
      </c>
      <c r="B32" s="301"/>
      <c r="C32" s="301"/>
      <c r="D32" s="301"/>
      <c r="E32" s="301"/>
      <c r="F32" s="301"/>
      <c r="G32" s="301" t="s">
        <v>223</v>
      </c>
      <c r="H32" s="301"/>
      <c r="I32" s="301"/>
      <c r="J32" s="301"/>
      <c r="K32" s="301"/>
      <c r="L32" s="301"/>
      <c r="M32" s="306"/>
      <c r="N32" s="276"/>
      <c r="O32" s="277"/>
      <c r="P32" s="277"/>
      <c r="Q32" s="277"/>
      <c r="R32" s="277"/>
      <c r="S32" s="277"/>
      <c r="T32" s="277"/>
      <c r="U32" s="277"/>
      <c r="V32" s="277"/>
      <c r="W32" s="277"/>
      <c r="X32" s="277"/>
      <c r="Y32" s="293"/>
      <c r="Z32" s="296"/>
      <c r="AA32" s="277"/>
      <c r="AB32" s="277"/>
      <c r="AC32" s="277"/>
      <c r="AD32" s="277"/>
      <c r="AE32" s="277"/>
      <c r="AF32" s="277"/>
      <c r="AG32" s="277"/>
      <c r="AH32" s="277"/>
      <c r="AI32" s="277"/>
      <c r="AJ32" s="277"/>
      <c r="AK32" s="277"/>
      <c r="AL32" s="277"/>
      <c r="AM32" s="278"/>
      <c r="AN32" s="235"/>
      <c r="AO32" s="236"/>
      <c r="AP32" s="236"/>
      <c r="AQ32" s="236"/>
      <c r="AR32" s="236"/>
      <c r="AS32" s="236"/>
      <c r="AT32" s="236"/>
      <c r="AU32" s="236"/>
      <c r="AV32" s="236"/>
      <c r="AW32" s="236"/>
      <c r="AX32" s="236"/>
      <c r="AY32" s="237"/>
      <c r="AZ32" s="291"/>
      <c r="BA32" s="291"/>
      <c r="BB32" s="291"/>
      <c r="BC32" s="291"/>
      <c r="BD32" s="291"/>
      <c r="BE32" s="291"/>
      <c r="BF32" s="292"/>
      <c r="BG32" s="292"/>
      <c r="BH32" s="292"/>
      <c r="BI32" s="292"/>
      <c r="BJ32" s="292"/>
      <c r="BK32" s="292"/>
      <c r="BL32" s="292"/>
      <c r="BM32" s="292"/>
      <c r="BN32" s="292"/>
      <c r="BO32" s="292"/>
      <c r="BP32" s="292"/>
      <c r="BQ32" s="292"/>
      <c r="BR32" s="292"/>
      <c r="BS32" s="292"/>
      <c r="BT32" s="292"/>
      <c r="BU32" s="292"/>
      <c r="BV32" s="292"/>
      <c r="BW32" s="292"/>
      <c r="BX32" s="292"/>
      <c r="BY32" s="292"/>
    </row>
    <row r="33" spans="1:78" ht="8.25" customHeight="1">
      <c r="A33" s="302"/>
      <c r="B33" s="303"/>
      <c r="C33" s="303"/>
      <c r="D33" s="303"/>
      <c r="E33" s="303"/>
      <c r="F33" s="303"/>
      <c r="G33" s="303"/>
      <c r="H33" s="303"/>
      <c r="I33" s="303"/>
      <c r="J33" s="303"/>
      <c r="K33" s="303"/>
      <c r="L33" s="303"/>
      <c r="M33" s="307"/>
      <c r="N33" s="279"/>
      <c r="O33" s="280"/>
      <c r="P33" s="280"/>
      <c r="Q33" s="280"/>
      <c r="R33" s="280"/>
      <c r="S33" s="280"/>
      <c r="T33" s="280"/>
      <c r="U33" s="280"/>
      <c r="V33" s="280"/>
      <c r="W33" s="280"/>
      <c r="X33" s="280"/>
      <c r="Y33" s="294"/>
      <c r="Z33" s="297"/>
      <c r="AA33" s="280"/>
      <c r="AB33" s="280"/>
      <c r="AC33" s="280"/>
      <c r="AD33" s="280"/>
      <c r="AE33" s="280"/>
      <c r="AF33" s="280"/>
      <c r="AG33" s="280"/>
      <c r="AH33" s="280"/>
      <c r="AI33" s="280"/>
      <c r="AJ33" s="280"/>
      <c r="AK33" s="280"/>
      <c r="AL33" s="280"/>
      <c r="AM33" s="281"/>
      <c r="AN33" s="235"/>
      <c r="AO33" s="236"/>
      <c r="AP33" s="236"/>
      <c r="AQ33" s="236"/>
      <c r="AR33" s="236"/>
      <c r="AS33" s="236"/>
      <c r="AT33" s="236"/>
      <c r="AU33" s="236"/>
      <c r="AV33" s="236"/>
      <c r="AW33" s="236"/>
      <c r="AX33" s="236"/>
      <c r="AY33" s="237"/>
      <c r="AZ33" s="291" t="s">
        <v>14</v>
      </c>
      <c r="BA33" s="291"/>
      <c r="BB33" s="291"/>
      <c r="BC33" s="291"/>
      <c r="BD33" s="291"/>
      <c r="BE33" s="291"/>
      <c r="BF33" s="292"/>
      <c r="BG33" s="292"/>
      <c r="BH33" s="292"/>
      <c r="BI33" s="292"/>
      <c r="BJ33" s="292"/>
      <c r="BK33" s="292"/>
      <c r="BL33" s="292"/>
      <c r="BM33" s="292"/>
      <c r="BN33" s="292"/>
      <c r="BO33" s="292"/>
      <c r="BP33" s="292"/>
      <c r="BQ33" s="292"/>
      <c r="BR33" s="292"/>
      <c r="BS33" s="292"/>
      <c r="BT33" s="292"/>
      <c r="BU33" s="292"/>
      <c r="BV33" s="292"/>
      <c r="BW33" s="292"/>
      <c r="BX33" s="292"/>
      <c r="BY33" s="292"/>
    </row>
    <row r="34" spans="1:78" ht="6.75" customHeight="1">
      <c r="A34" s="304"/>
      <c r="B34" s="305"/>
      <c r="C34" s="305"/>
      <c r="D34" s="305"/>
      <c r="E34" s="305"/>
      <c r="F34" s="305"/>
      <c r="G34" s="305"/>
      <c r="H34" s="305"/>
      <c r="I34" s="305"/>
      <c r="J34" s="305"/>
      <c r="K34" s="305"/>
      <c r="L34" s="305"/>
      <c r="M34" s="308"/>
      <c r="N34" s="282"/>
      <c r="O34" s="283"/>
      <c r="P34" s="283"/>
      <c r="Q34" s="283"/>
      <c r="R34" s="283"/>
      <c r="S34" s="283"/>
      <c r="T34" s="283"/>
      <c r="U34" s="283"/>
      <c r="V34" s="283"/>
      <c r="W34" s="283"/>
      <c r="X34" s="283"/>
      <c r="Y34" s="295"/>
      <c r="Z34" s="298"/>
      <c r="AA34" s="283"/>
      <c r="AB34" s="283"/>
      <c r="AC34" s="283"/>
      <c r="AD34" s="283"/>
      <c r="AE34" s="283"/>
      <c r="AF34" s="283"/>
      <c r="AG34" s="283"/>
      <c r="AH34" s="283"/>
      <c r="AI34" s="283"/>
      <c r="AJ34" s="283"/>
      <c r="AK34" s="283"/>
      <c r="AL34" s="283"/>
      <c r="AM34" s="284"/>
      <c r="AN34" s="235"/>
      <c r="AO34" s="236"/>
      <c r="AP34" s="236"/>
      <c r="AQ34" s="236"/>
      <c r="AR34" s="236"/>
      <c r="AS34" s="236"/>
      <c r="AT34" s="236"/>
      <c r="AU34" s="236"/>
      <c r="AV34" s="236"/>
      <c r="AW34" s="236"/>
      <c r="AX34" s="236"/>
      <c r="AY34" s="237"/>
      <c r="AZ34" s="291"/>
      <c r="BA34" s="291"/>
      <c r="BB34" s="291"/>
      <c r="BC34" s="291"/>
      <c r="BD34" s="291"/>
      <c r="BE34" s="291"/>
      <c r="BF34" s="292"/>
      <c r="BG34" s="292"/>
      <c r="BH34" s="292"/>
      <c r="BI34" s="292"/>
      <c r="BJ34" s="292"/>
      <c r="BK34" s="292"/>
      <c r="BL34" s="292"/>
      <c r="BM34" s="292"/>
      <c r="BN34" s="292"/>
      <c r="BO34" s="292"/>
      <c r="BP34" s="292"/>
      <c r="BQ34" s="292"/>
      <c r="BR34" s="292"/>
      <c r="BS34" s="292"/>
      <c r="BT34" s="292"/>
      <c r="BU34" s="292"/>
      <c r="BV34" s="292"/>
      <c r="BW34" s="292"/>
      <c r="BX34" s="292"/>
      <c r="BY34" s="292"/>
    </row>
    <row r="35" spans="1:78" ht="6.75" customHeight="1">
      <c r="A35" s="161"/>
      <c r="B35" s="161"/>
      <c r="C35" s="161"/>
      <c r="D35" s="161"/>
      <c r="E35" s="161"/>
      <c r="F35" s="161"/>
      <c r="G35" s="161"/>
      <c r="H35" s="161"/>
      <c r="I35" s="161"/>
      <c r="J35" s="161"/>
      <c r="K35" s="161"/>
      <c r="L35" s="161"/>
      <c r="M35" s="161"/>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c r="AL35" s="162"/>
      <c r="AM35" s="162"/>
      <c r="AN35" s="33"/>
      <c r="AO35" s="33"/>
      <c r="AP35" s="33"/>
      <c r="AQ35" s="33"/>
      <c r="AR35" s="33"/>
      <c r="AS35" s="33"/>
      <c r="AT35" s="33"/>
      <c r="AU35" s="33"/>
      <c r="AV35" s="33"/>
      <c r="AW35" s="33"/>
      <c r="AX35" s="33"/>
      <c r="AY35" s="33"/>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row>
    <row r="36" spans="1:78" ht="6.75" customHeight="1">
      <c r="A36" s="161"/>
      <c r="B36" s="161"/>
      <c r="C36" s="161"/>
      <c r="D36" s="161"/>
      <c r="E36" s="161"/>
      <c r="F36" s="161"/>
      <c r="G36" s="161"/>
      <c r="H36" s="161"/>
      <c r="I36" s="161"/>
      <c r="J36" s="161"/>
      <c r="K36" s="161"/>
      <c r="L36" s="161"/>
      <c r="M36" s="161"/>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row>
    <row r="37" spans="1:78" ht="7.5" customHeight="1">
      <c r="A37" s="257" t="s">
        <v>185</v>
      </c>
      <c r="B37" s="257"/>
      <c r="C37" s="257"/>
      <c r="D37" s="257"/>
      <c r="E37" s="257"/>
      <c r="F37" s="257"/>
      <c r="G37" s="257"/>
      <c r="H37" s="257"/>
      <c r="I37" s="257"/>
      <c r="J37" s="257"/>
      <c r="K37" s="257"/>
      <c r="L37" s="257"/>
      <c r="M37" s="257"/>
      <c r="N37" s="257"/>
      <c r="O37" s="257"/>
      <c r="P37" s="257"/>
      <c r="Q37" s="34"/>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5"/>
    </row>
    <row r="38" spans="1:78" ht="6.75" customHeight="1">
      <c r="A38" s="257"/>
      <c r="B38" s="257"/>
      <c r="C38" s="257"/>
      <c r="D38" s="257"/>
      <c r="E38" s="257"/>
      <c r="F38" s="257"/>
      <c r="G38" s="257"/>
      <c r="H38" s="257"/>
      <c r="I38" s="257"/>
      <c r="J38" s="257"/>
      <c r="K38" s="257"/>
      <c r="L38" s="257"/>
      <c r="M38" s="257"/>
      <c r="N38" s="257"/>
      <c r="O38" s="257"/>
      <c r="P38" s="257"/>
      <c r="Q38" s="34"/>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5"/>
    </row>
    <row r="39" spans="1:78" ht="6.75" customHeight="1" thickBot="1">
      <c r="A39" s="257"/>
      <c r="B39" s="257"/>
      <c r="C39" s="257"/>
      <c r="D39" s="257"/>
      <c r="E39" s="257"/>
      <c r="F39" s="257"/>
      <c r="G39" s="257"/>
      <c r="H39" s="257"/>
      <c r="I39" s="257"/>
      <c r="J39" s="257"/>
      <c r="K39" s="257"/>
      <c r="L39" s="257"/>
      <c r="M39" s="257"/>
      <c r="N39" s="257"/>
      <c r="O39" s="257"/>
      <c r="P39" s="257"/>
      <c r="Q39" s="34"/>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5"/>
    </row>
    <row r="40" spans="1:78" ht="30.75" customHeight="1" thickBot="1">
      <c r="A40" s="258" t="s">
        <v>226</v>
      </c>
      <c r="B40" s="259"/>
      <c r="C40" s="259"/>
      <c r="D40" s="259"/>
      <c r="E40" s="259"/>
      <c r="F40" s="259"/>
      <c r="G40" s="259"/>
      <c r="H40" s="259"/>
      <c r="I40" s="259"/>
      <c r="J40" s="259" t="s">
        <v>178</v>
      </c>
      <c r="K40" s="259"/>
      <c r="L40" s="259"/>
      <c r="M40" s="260"/>
      <c r="N40" s="261">
        <f>'【総額及び平均額】賃上げ支援事業（請求額内訳）'!K7</f>
        <v>0</v>
      </c>
      <c r="O40" s="262"/>
      <c r="P40" s="262"/>
      <c r="Q40" s="262"/>
      <c r="R40" s="262"/>
      <c r="S40" s="262"/>
      <c r="T40" s="262"/>
      <c r="U40" s="262"/>
      <c r="V40" s="262"/>
      <c r="W40" s="263"/>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7"/>
    </row>
    <row r="41" spans="1:78" ht="30.75" customHeight="1" thickBot="1">
      <c r="A41" s="258" t="s">
        <v>227</v>
      </c>
      <c r="B41" s="259"/>
      <c r="C41" s="259"/>
      <c r="D41" s="259"/>
      <c r="E41" s="259"/>
      <c r="F41" s="259"/>
      <c r="G41" s="259"/>
      <c r="H41" s="259"/>
      <c r="I41" s="259"/>
      <c r="J41" s="259" t="s">
        <v>178</v>
      </c>
      <c r="K41" s="259"/>
      <c r="L41" s="259"/>
      <c r="M41" s="260"/>
      <c r="N41" s="261">
        <f>'【薬局】物価支援事業（請求額内訳）'!G20</f>
        <v>0</v>
      </c>
      <c r="O41" s="262"/>
      <c r="P41" s="262"/>
      <c r="Q41" s="262"/>
      <c r="R41" s="262"/>
      <c r="S41" s="262"/>
      <c r="T41" s="262"/>
      <c r="U41" s="262"/>
      <c r="V41" s="262"/>
      <c r="W41" s="263"/>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7"/>
    </row>
    <row r="42" spans="1:78" ht="29.25" customHeight="1" thickBot="1">
      <c r="A42" s="258" t="s">
        <v>15</v>
      </c>
      <c r="B42" s="259"/>
      <c r="C42" s="259"/>
      <c r="D42" s="259"/>
      <c r="E42" s="259"/>
      <c r="F42" s="259"/>
      <c r="G42" s="259"/>
      <c r="H42" s="259"/>
      <c r="I42" s="259"/>
      <c r="J42" s="259" t="s">
        <v>178</v>
      </c>
      <c r="K42" s="259"/>
      <c r="L42" s="259"/>
      <c r="M42" s="260"/>
      <c r="N42" s="261" cm="1">
        <f t="array" ref="N42">SUM(IFERROR(N40:W41,0))</f>
        <v>0</v>
      </c>
      <c r="O42" s="262"/>
      <c r="P42" s="262"/>
      <c r="Q42" s="262"/>
      <c r="R42" s="262"/>
      <c r="S42" s="262"/>
      <c r="T42" s="262"/>
      <c r="U42" s="262"/>
      <c r="V42" s="262"/>
      <c r="W42" s="263"/>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7"/>
    </row>
    <row r="43" spans="1:78" ht="8.2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6"/>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6"/>
      <c r="BJ43" s="38"/>
      <c r="BK43" s="38"/>
      <c r="BL43" s="38"/>
      <c r="BM43" s="38"/>
      <c r="BN43" s="38"/>
      <c r="BO43" s="38"/>
      <c r="BP43" s="38"/>
      <c r="BQ43" s="38"/>
      <c r="BR43" s="38"/>
      <c r="BS43" s="38"/>
      <c r="BT43" s="38"/>
      <c r="BU43" s="38"/>
      <c r="BV43" s="38"/>
      <c r="BW43" s="38"/>
      <c r="BX43" s="38"/>
      <c r="BY43" s="38"/>
    </row>
    <row r="44" spans="1:78" ht="8.25" customHeight="1">
      <c r="A44" s="171" t="s">
        <v>16</v>
      </c>
      <c r="B44" s="171"/>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36"/>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6"/>
      <c r="BJ44" s="38"/>
      <c r="BK44" s="38"/>
      <c r="BL44" s="38"/>
      <c r="BM44" s="38"/>
      <c r="BN44" s="38"/>
      <c r="BO44" s="38"/>
      <c r="BP44" s="38"/>
      <c r="BQ44" s="38"/>
      <c r="BR44" s="38"/>
      <c r="BS44" s="38"/>
      <c r="BT44" s="38"/>
      <c r="BU44" s="38"/>
      <c r="BV44" s="38"/>
      <c r="BW44" s="38"/>
      <c r="BX44" s="38"/>
      <c r="BY44" s="38"/>
    </row>
    <row r="45" spans="1:78" ht="16.5" customHeight="1">
      <c r="A45" s="171"/>
      <c r="B45" s="171"/>
      <c r="C45" s="171"/>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36"/>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6"/>
      <c r="BJ45" s="38"/>
      <c r="BK45" s="38"/>
      <c r="BL45" s="38"/>
      <c r="BM45" s="38"/>
      <c r="BN45" s="38"/>
      <c r="BO45" s="38"/>
      <c r="BP45" s="38"/>
      <c r="BQ45" s="38"/>
      <c r="BR45" s="38"/>
      <c r="BS45" s="38"/>
      <c r="BT45" s="38"/>
      <c r="BU45" s="38"/>
      <c r="BV45" s="38"/>
      <c r="BW45" s="38"/>
      <c r="BX45" s="38"/>
      <c r="BY45" s="38"/>
    </row>
    <row r="46" spans="1:78" ht="8.25" customHeight="1">
      <c r="A46" s="250"/>
      <c r="B46" s="250"/>
      <c r="C46" s="250"/>
      <c r="D46" s="250"/>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c r="AD46" s="250"/>
      <c r="AE46" s="250"/>
      <c r="AF46" s="36"/>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6"/>
      <c r="BJ46" s="38"/>
      <c r="BK46" s="38"/>
      <c r="BL46" s="38"/>
      <c r="BM46" s="38"/>
      <c r="BN46" s="38"/>
      <c r="BO46" s="38"/>
      <c r="BP46" s="38"/>
      <c r="BQ46" s="38"/>
      <c r="BR46" s="38"/>
      <c r="BS46" s="38"/>
      <c r="BT46" s="38"/>
      <c r="BU46" s="38"/>
      <c r="BV46" s="38"/>
      <c r="BW46" s="38"/>
      <c r="BX46" s="38"/>
      <c r="BY46" s="38"/>
    </row>
    <row r="47" spans="1:78" ht="12.75" customHeight="1">
      <c r="A47" s="232" t="s">
        <v>17</v>
      </c>
      <c r="B47" s="233"/>
      <c r="C47" s="233"/>
      <c r="D47" s="233"/>
      <c r="E47" s="233"/>
      <c r="F47" s="233"/>
      <c r="G47" s="233"/>
      <c r="H47" s="233"/>
      <c r="I47" s="233"/>
      <c r="J47" s="233"/>
      <c r="K47" s="233"/>
      <c r="L47" s="233"/>
      <c r="M47" s="234"/>
      <c r="N47" s="241"/>
      <c r="O47" s="242"/>
      <c r="P47" s="242"/>
      <c r="Q47" s="242"/>
      <c r="R47" s="242"/>
      <c r="S47" s="242"/>
      <c r="T47" s="242"/>
      <c r="U47" s="242"/>
      <c r="V47" s="242"/>
      <c r="W47" s="242"/>
      <c r="X47" s="242"/>
      <c r="Y47" s="242"/>
      <c r="Z47" s="242"/>
      <c r="AA47" s="242"/>
      <c r="AB47" s="194" t="s">
        <v>18</v>
      </c>
      <c r="AC47" s="221"/>
      <c r="AD47" s="221"/>
      <c r="AE47" s="221"/>
      <c r="AF47" s="221"/>
      <c r="AG47" s="221"/>
      <c r="AH47" s="222"/>
      <c r="AI47" s="182"/>
      <c r="AJ47" s="183"/>
      <c r="AK47" s="183"/>
      <c r="AL47" s="183"/>
      <c r="AM47" s="183"/>
      <c r="AN47" s="183"/>
      <c r="AO47" s="183"/>
      <c r="AP47" s="229"/>
      <c r="AQ47" s="232" t="s">
        <v>19</v>
      </c>
      <c r="AR47" s="233"/>
      <c r="AS47" s="233"/>
      <c r="AT47" s="233"/>
      <c r="AU47" s="233"/>
      <c r="AV47" s="233"/>
      <c r="AW47" s="233"/>
      <c r="AX47" s="233"/>
      <c r="AY47" s="233"/>
      <c r="AZ47" s="233"/>
      <c r="BA47" s="234"/>
      <c r="BB47" s="241"/>
      <c r="BC47" s="242"/>
      <c r="BD47" s="242"/>
      <c r="BE47" s="242"/>
      <c r="BF47" s="242"/>
      <c r="BG47" s="242"/>
      <c r="BH47" s="242"/>
      <c r="BI47" s="242"/>
      <c r="BJ47" s="242"/>
      <c r="BK47" s="242"/>
      <c r="BL47" s="242"/>
      <c r="BM47" s="243"/>
      <c r="BN47" s="194" t="s">
        <v>20</v>
      </c>
      <c r="BO47" s="221"/>
      <c r="BP47" s="221"/>
      <c r="BQ47" s="221"/>
      <c r="BR47" s="221"/>
      <c r="BS47" s="222"/>
      <c r="BT47" s="182"/>
      <c r="BU47" s="183"/>
      <c r="BV47" s="183"/>
      <c r="BW47" s="183"/>
      <c r="BX47" s="183"/>
      <c r="BY47" s="229"/>
    </row>
    <row r="48" spans="1:78" ht="12.75" customHeight="1">
      <c r="A48" s="235"/>
      <c r="B48" s="236"/>
      <c r="C48" s="236"/>
      <c r="D48" s="236"/>
      <c r="E48" s="236"/>
      <c r="F48" s="236"/>
      <c r="G48" s="236"/>
      <c r="H48" s="236"/>
      <c r="I48" s="236"/>
      <c r="J48" s="236"/>
      <c r="K48" s="236"/>
      <c r="L48" s="236"/>
      <c r="M48" s="237"/>
      <c r="N48" s="244"/>
      <c r="O48" s="245"/>
      <c r="P48" s="245"/>
      <c r="Q48" s="245"/>
      <c r="R48" s="245"/>
      <c r="S48" s="245"/>
      <c r="T48" s="245"/>
      <c r="U48" s="245"/>
      <c r="V48" s="245"/>
      <c r="W48" s="245"/>
      <c r="X48" s="245"/>
      <c r="Y48" s="245"/>
      <c r="Z48" s="245"/>
      <c r="AA48" s="245"/>
      <c r="AB48" s="223"/>
      <c r="AC48" s="224"/>
      <c r="AD48" s="224"/>
      <c r="AE48" s="224"/>
      <c r="AF48" s="224"/>
      <c r="AG48" s="224"/>
      <c r="AH48" s="225"/>
      <c r="AI48" s="184"/>
      <c r="AJ48" s="185"/>
      <c r="AK48" s="185"/>
      <c r="AL48" s="185"/>
      <c r="AM48" s="185"/>
      <c r="AN48" s="185"/>
      <c r="AO48" s="185"/>
      <c r="AP48" s="230"/>
      <c r="AQ48" s="235"/>
      <c r="AR48" s="236"/>
      <c r="AS48" s="236"/>
      <c r="AT48" s="236"/>
      <c r="AU48" s="236"/>
      <c r="AV48" s="236"/>
      <c r="AW48" s="236"/>
      <c r="AX48" s="236"/>
      <c r="AY48" s="236"/>
      <c r="AZ48" s="236"/>
      <c r="BA48" s="237"/>
      <c r="BB48" s="244"/>
      <c r="BC48" s="245"/>
      <c r="BD48" s="245"/>
      <c r="BE48" s="245"/>
      <c r="BF48" s="245"/>
      <c r="BG48" s="245"/>
      <c r="BH48" s="245"/>
      <c r="BI48" s="245"/>
      <c r="BJ48" s="245"/>
      <c r="BK48" s="245"/>
      <c r="BL48" s="245"/>
      <c r="BM48" s="246"/>
      <c r="BN48" s="223"/>
      <c r="BO48" s="224"/>
      <c r="BP48" s="224"/>
      <c r="BQ48" s="224"/>
      <c r="BR48" s="224"/>
      <c r="BS48" s="225"/>
      <c r="BT48" s="184"/>
      <c r="BU48" s="185"/>
      <c r="BV48" s="185"/>
      <c r="BW48" s="185"/>
      <c r="BX48" s="185"/>
      <c r="BY48" s="230"/>
    </row>
    <row r="49" spans="1:77" ht="12.75" customHeight="1">
      <c r="A49" s="238"/>
      <c r="B49" s="239"/>
      <c r="C49" s="239"/>
      <c r="D49" s="239"/>
      <c r="E49" s="239"/>
      <c r="F49" s="239"/>
      <c r="G49" s="239"/>
      <c r="H49" s="239"/>
      <c r="I49" s="239"/>
      <c r="J49" s="239"/>
      <c r="K49" s="239"/>
      <c r="L49" s="239"/>
      <c r="M49" s="240"/>
      <c r="N49" s="247"/>
      <c r="O49" s="248"/>
      <c r="P49" s="248"/>
      <c r="Q49" s="248"/>
      <c r="R49" s="248"/>
      <c r="S49" s="248"/>
      <c r="T49" s="248"/>
      <c r="U49" s="248"/>
      <c r="V49" s="248"/>
      <c r="W49" s="248"/>
      <c r="X49" s="248"/>
      <c r="Y49" s="248"/>
      <c r="Z49" s="248"/>
      <c r="AA49" s="248"/>
      <c r="AB49" s="226"/>
      <c r="AC49" s="227"/>
      <c r="AD49" s="227"/>
      <c r="AE49" s="227"/>
      <c r="AF49" s="227"/>
      <c r="AG49" s="227"/>
      <c r="AH49" s="228"/>
      <c r="AI49" s="186"/>
      <c r="AJ49" s="187"/>
      <c r="AK49" s="187"/>
      <c r="AL49" s="187"/>
      <c r="AM49" s="187"/>
      <c r="AN49" s="187"/>
      <c r="AO49" s="187"/>
      <c r="AP49" s="231"/>
      <c r="AQ49" s="238"/>
      <c r="AR49" s="239"/>
      <c r="AS49" s="239"/>
      <c r="AT49" s="239"/>
      <c r="AU49" s="239"/>
      <c r="AV49" s="239"/>
      <c r="AW49" s="239"/>
      <c r="AX49" s="239"/>
      <c r="AY49" s="239"/>
      <c r="AZ49" s="239"/>
      <c r="BA49" s="240"/>
      <c r="BB49" s="247"/>
      <c r="BC49" s="248"/>
      <c r="BD49" s="248"/>
      <c r="BE49" s="248"/>
      <c r="BF49" s="248"/>
      <c r="BG49" s="248"/>
      <c r="BH49" s="248"/>
      <c r="BI49" s="248"/>
      <c r="BJ49" s="248"/>
      <c r="BK49" s="248"/>
      <c r="BL49" s="248"/>
      <c r="BM49" s="249"/>
      <c r="BN49" s="226"/>
      <c r="BO49" s="227"/>
      <c r="BP49" s="227"/>
      <c r="BQ49" s="227"/>
      <c r="BR49" s="227"/>
      <c r="BS49" s="228"/>
      <c r="BT49" s="186"/>
      <c r="BU49" s="187"/>
      <c r="BV49" s="187"/>
      <c r="BW49" s="187"/>
      <c r="BX49" s="187"/>
      <c r="BY49" s="231"/>
    </row>
    <row r="50" spans="1:77" ht="12.75" customHeight="1">
      <c r="A50" s="215" t="s">
        <v>21</v>
      </c>
      <c r="B50" s="216"/>
      <c r="C50" s="216"/>
      <c r="D50" s="216"/>
      <c r="E50" s="216"/>
      <c r="F50" s="216"/>
      <c r="G50" s="216"/>
      <c r="H50" s="216"/>
      <c r="I50" s="216"/>
      <c r="J50" s="216"/>
      <c r="K50" s="216"/>
      <c r="L50" s="216"/>
      <c r="M50" s="217"/>
      <c r="N50" s="254"/>
      <c r="O50" s="188"/>
      <c r="P50" s="188"/>
      <c r="Q50" s="188"/>
      <c r="R50" s="188"/>
      <c r="S50" s="188"/>
      <c r="T50" s="188"/>
      <c r="U50" s="188"/>
      <c r="V50" s="188"/>
      <c r="W50" s="188"/>
      <c r="X50" s="188"/>
      <c r="Y50" s="188"/>
      <c r="Z50" s="188"/>
      <c r="AA50" s="191"/>
      <c r="AB50" s="194" t="s">
        <v>22</v>
      </c>
      <c r="AC50" s="195"/>
      <c r="AD50" s="195"/>
      <c r="AE50" s="195"/>
      <c r="AF50" s="195"/>
      <c r="AG50" s="195"/>
      <c r="AH50" s="195"/>
      <c r="AI50" s="200"/>
      <c r="AJ50" s="201"/>
      <c r="AK50" s="201"/>
      <c r="AL50" s="201"/>
      <c r="AM50" s="201"/>
      <c r="AN50" s="201"/>
      <c r="AO50" s="201"/>
      <c r="AP50" s="202"/>
      <c r="AQ50" s="209" t="s">
        <v>5</v>
      </c>
      <c r="AR50" s="210"/>
      <c r="AS50" s="210"/>
      <c r="AT50" s="210"/>
      <c r="AU50" s="210"/>
      <c r="AV50" s="210"/>
      <c r="AW50" s="210"/>
      <c r="AX50" s="210"/>
      <c r="AY50" s="210"/>
      <c r="AZ50" s="210"/>
      <c r="BA50" s="211"/>
      <c r="BB50" s="212"/>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4"/>
    </row>
    <row r="51" spans="1:77" ht="12.75" customHeight="1">
      <c r="A51" s="251"/>
      <c r="B51" s="252"/>
      <c r="C51" s="252"/>
      <c r="D51" s="252"/>
      <c r="E51" s="252"/>
      <c r="F51" s="252"/>
      <c r="G51" s="252"/>
      <c r="H51" s="252"/>
      <c r="I51" s="252"/>
      <c r="J51" s="252"/>
      <c r="K51" s="252"/>
      <c r="L51" s="252"/>
      <c r="M51" s="253"/>
      <c r="N51" s="255"/>
      <c r="O51" s="189"/>
      <c r="P51" s="189"/>
      <c r="Q51" s="189"/>
      <c r="R51" s="189"/>
      <c r="S51" s="189"/>
      <c r="T51" s="189"/>
      <c r="U51" s="189"/>
      <c r="V51" s="189"/>
      <c r="W51" s="189"/>
      <c r="X51" s="189"/>
      <c r="Y51" s="189"/>
      <c r="Z51" s="189"/>
      <c r="AA51" s="192"/>
      <c r="AB51" s="196"/>
      <c r="AC51" s="197"/>
      <c r="AD51" s="197"/>
      <c r="AE51" s="197"/>
      <c r="AF51" s="197"/>
      <c r="AG51" s="197"/>
      <c r="AH51" s="197"/>
      <c r="AI51" s="203"/>
      <c r="AJ51" s="204"/>
      <c r="AK51" s="204"/>
      <c r="AL51" s="204"/>
      <c r="AM51" s="204"/>
      <c r="AN51" s="204"/>
      <c r="AO51" s="204"/>
      <c r="AP51" s="205"/>
      <c r="AQ51" s="215" t="s">
        <v>23</v>
      </c>
      <c r="AR51" s="216"/>
      <c r="AS51" s="216"/>
      <c r="AT51" s="216"/>
      <c r="AU51" s="216"/>
      <c r="AV51" s="216"/>
      <c r="AW51" s="216"/>
      <c r="AX51" s="216"/>
      <c r="AY51" s="216"/>
      <c r="AZ51" s="216"/>
      <c r="BA51" s="217"/>
      <c r="BB51" s="200"/>
      <c r="BC51" s="201"/>
      <c r="BD51" s="201"/>
      <c r="BE51" s="201"/>
      <c r="BF51" s="201"/>
      <c r="BG51" s="201"/>
      <c r="BH51" s="201"/>
      <c r="BI51" s="201"/>
      <c r="BJ51" s="201"/>
      <c r="BK51" s="201"/>
      <c r="BL51" s="201"/>
      <c r="BM51" s="201"/>
      <c r="BN51" s="201"/>
      <c r="BO51" s="201"/>
      <c r="BP51" s="201"/>
      <c r="BQ51" s="201"/>
      <c r="BR51" s="201"/>
      <c r="BS51" s="201"/>
      <c r="BT51" s="201"/>
      <c r="BU51" s="201"/>
      <c r="BV51" s="201"/>
      <c r="BW51" s="201"/>
      <c r="BX51" s="201"/>
      <c r="BY51" s="202"/>
    </row>
    <row r="52" spans="1:77" ht="12.75" customHeight="1">
      <c r="A52" s="218"/>
      <c r="B52" s="219"/>
      <c r="C52" s="219"/>
      <c r="D52" s="219"/>
      <c r="E52" s="219"/>
      <c r="F52" s="219"/>
      <c r="G52" s="219"/>
      <c r="H52" s="219"/>
      <c r="I52" s="219"/>
      <c r="J52" s="219"/>
      <c r="K52" s="219"/>
      <c r="L52" s="219"/>
      <c r="M52" s="220"/>
      <c r="N52" s="256"/>
      <c r="O52" s="190"/>
      <c r="P52" s="190"/>
      <c r="Q52" s="190"/>
      <c r="R52" s="190"/>
      <c r="S52" s="190"/>
      <c r="T52" s="190"/>
      <c r="U52" s="190"/>
      <c r="V52" s="190"/>
      <c r="W52" s="190"/>
      <c r="X52" s="190"/>
      <c r="Y52" s="190"/>
      <c r="Z52" s="190"/>
      <c r="AA52" s="193"/>
      <c r="AB52" s="198"/>
      <c r="AC52" s="199"/>
      <c r="AD52" s="199"/>
      <c r="AE52" s="199"/>
      <c r="AF52" s="199"/>
      <c r="AG52" s="199"/>
      <c r="AH52" s="199"/>
      <c r="AI52" s="206"/>
      <c r="AJ52" s="207"/>
      <c r="AK52" s="207"/>
      <c r="AL52" s="207"/>
      <c r="AM52" s="207"/>
      <c r="AN52" s="207"/>
      <c r="AO52" s="207"/>
      <c r="AP52" s="208"/>
      <c r="AQ52" s="218"/>
      <c r="AR52" s="219"/>
      <c r="AS52" s="219"/>
      <c r="AT52" s="219"/>
      <c r="AU52" s="219"/>
      <c r="AV52" s="219"/>
      <c r="AW52" s="219"/>
      <c r="AX52" s="219"/>
      <c r="AY52" s="219"/>
      <c r="AZ52" s="219"/>
      <c r="BA52" s="220"/>
      <c r="BB52" s="206"/>
      <c r="BC52" s="207"/>
      <c r="BD52" s="207"/>
      <c r="BE52" s="207"/>
      <c r="BF52" s="207"/>
      <c r="BG52" s="207"/>
      <c r="BH52" s="207"/>
      <c r="BI52" s="207"/>
      <c r="BJ52" s="207"/>
      <c r="BK52" s="207"/>
      <c r="BL52" s="207"/>
      <c r="BM52" s="207"/>
      <c r="BN52" s="207"/>
      <c r="BO52" s="207"/>
      <c r="BP52" s="207"/>
      <c r="BQ52" s="207"/>
      <c r="BR52" s="207"/>
      <c r="BS52" s="207"/>
      <c r="BT52" s="207"/>
      <c r="BU52" s="207"/>
      <c r="BV52" s="207"/>
      <c r="BW52" s="207"/>
      <c r="BX52" s="207"/>
      <c r="BY52" s="208"/>
    </row>
    <row r="53" spans="1:77" ht="17.25" customHeight="1">
      <c r="A53" s="170" t="s">
        <v>24</v>
      </c>
      <c r="B53" s="170"/>
      <c r="C53" s="170"/>
      <c r="D53" s="170"/>
      <c r="E53" s="170"/>
      <c r="F53" s="170"/>
      <c r="G53" s="170"/>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c r="BB53" s="170"/>
      <c r="BC53" s="170"/>
      <c r="BD53" s="170"/>
      <c r="BE53" s="170"/>
      <c r="BF53" s="170"/>
      <c r="BG53" s="170"/>
      <c r="BH53" s="170"/>
      <c r="BI53" s="170"/>
      <c r="BJ53" s="170"/>
      <c r="BK53" s="170"/>
      <c r="BL53" s="170"/>
      <c r="BM53" s="170"/>
      <c r="BN53" s="170"/>
      <c r="BO53" s="170"/>
      <c r="BP53" s="170"/>
      <c r="BQ53" s="170"/>
      <c r="BR53" s="170"/>
      <c r="BS53" s="170"/>
      <c r="BT53" s="170"/>
      <c r="BU53" s="170"/>
      <c r="BV53" s="170"/>
      <c r="BW53" s="170"/>
      <c r="BX53" s="170"/>
      <c r="BY53" s="170"/>
    </row>
    <row r="54" spans="1:77" ht="5.25" customHeight="1">
      <c r="A54" s="39"/>
      <c r="B54" s="39"/>
      <c r="C54" s="39"/>
      <c r="D54" s="39"/>
      <c r="E54" s="39"/>
      <c r="F54" s="39"/>
      <c r="G54" s="39"/>
      <c r="H54" s="39"/>
      <c r="I54" s="39"/>
      <c r="J54" s="39"/>
      <c r="K54" s="39"/>
      <c r="L54" s="40"/>
      <c r="M54" s="40"/>
      <c r="N54" s="40"/>
      <c r="O54" s="40"/>
      <c r="P54" s="40"/>
      <c r="Q54" s="41"/>
      <c r="R54" s="40"/>
      <c r="S54" s="40"/>
      <c r="T54" s="40"/>
      <c r="U54" s="40"/>
      <c r="V54" s="40"/>
      <c r="W54" s="40"/>
      <c r="X54" s="36"/>
      <c r="Y54" s="36"/>
      <c r="Z54" s="36"/>
      <c r="AA54" s="36"/>
      <c r="AB54" s="36"/>
      <c r="AC54" s="36"/>
      <c r="AD54" s="36"/>
      <c r="AE54" s="36"/>
      <c r="AF54" s="36"/>
      <c r="AG54" s="36"/>
      <c r="AH54" s="36"/>
      <c r="AI54" s="36"/>
      <c r="AJ54" s="36"/>
      <c r="AK54" s="36"/>
      <c r="AL54" s="36"/>
      <c r="AM54" s="36"/>
      <c r="AN54" s="36"/>
      <c r="AO54" s="40"/>
      <c r="AP54" s="40"/>
      <c r="AQ54" s="40"/>
      <c r="AR54" s="40"/>
      <c r="AS54" s="40"/>
      <c r="AT54" s="40"/>
      <c r="AU54" s="40"/>
      <c r="AV54" s="40"/>
      <c r="AW54" s="40"/>
      <c r="AX54" s="40"/>
      <c r="AY54" s="40"/>
      <c r="AZ54" s="36"/>
      <c r="BA54" s="36"/>
      <c r="BB54" s="36"/>
      <c r="BC54" s="36"/>
      <c r="BD54" s="36"/>
      <c r="BE54" s="36"/>
      <c r="BF54" s="36"/>
      <c r="BG54" s="36"/>
      <c r="BH54" s="36"/>
      <c r="BI54" s="36"/>
      <c r="BJ54" s="36"/>
      <c r="BK54" s="36"/>
      <c r="BL54" s="36"/>
      <c r="BM54" s="36"/>
      <c r="BN54" s="36"/>
      <c r="BO54" s="36"/>
      <c r="BP54" s="40"/>
      <c r="BQ54" s="40"/>
      <c r="BR54" s="40"/>
      <c r="BS54" s="40"/>
      <c r="BT54" s="40"/>
      <c r="BU54" s="40"/>
      <c r="BV54" s="40"/>
      <c r="BW54" s="40"/>
      <c r="BX54" s="40"/>
      <c r="BY54" s="40"/>
    </row>
    <row r="55" spans="1:77" ht="8.25" customHeight="1">
      <c r="A55" s="171" t="s">
        <v>25</v>
      </c>
      <c r="B55" s="171"/>
      <c r="C55" s="171"/>
      <c r="D55" s="171"/>
      <c r="E55" s="171"/>
      <c r="F55" s="171"/>
      <c r="G55" s="171"/>
      <c r="H55" s="171"/>
      <c r="I55" s="171"/>
      <c r="J55" s="171"/>
      <c r="K55" s="171"/>
      <c r="L55" s="171"/>
      <c r="M55" s="171"/>
      <c r="N55" s="171"/>
      <c r="O55" s="171"/>
      <c r="P55" s="171"/>
      <c r="Q55" s="171"/>
      <c r="R55" s="171"/>
      <c r="S55" s="171"/>
      <c r="T55" s="171"/>
      <c r="U55" s="171"/>
      <c r="V55" s="171"/>
      <c r="W55" s="171"/>
      <c r="X55" s="171"/>
      <c r="Y55" s="171"/>
      <c r="Z55" s="171"/>
      <c r="AA55" s="171"/>
      <c r="AB55" s="171"/>
      <c r="AC55" s="171"/>
      <c r="AD55" s="171"/>
      <c r="AE55" s="171"/>
      <c r="AF55" s="36"/>
      <c r="AG55" s="38"/>
      <c r="AH55" s="38"/>
      <c r="AI55" s="38"/>
      <c r="AJ55" s="38"/>
      <c r="AK55" s="38"/>
      <c r="AL55" s="38"/>
      <c r="AM55" s="38"/>
      <c r="AN55" s="38"/>
      <c r="AO55" s="38"/>
      <c r="AP55" s="38"/>
      <c r="AQ55" s="38"/>
      <c r="AR55" s="38"/>
      <c r="AS55" s="38"/>
      <c r="AT55" s="38"/>
      <c r="AU55" s="38"/>
      <c r="AV55" s="38"/>
      <c r="AW55" s="38"/>
      <c r="AX55" s="38"/>
      <c r="AY55" s="42"/>
      <c r="AZ55" s="42"/>
      <c r="BA55" s="42"/>
      <c r="BB55" s="42"/>
      <c r="BC55" s="42"/>
      <c r="BD55" s="42"/>
      <c r="BE55" s="42"/>
      <c r="BF55" s="42"/>
      <c r="BG55" s="42"/>
      <c r="BH55" s="42"/>
      <c r="BI55" s="36"/>
      <c r="BJ55" s="38"/>
      <c r="BK55" s="38"/>
      <c r="BL55" s="38"/>
      <c r="BM55" s="38"/>
      <c r="BN55" s="38"/>
      <c r="BO55" s="38"/>
      <c r="BP55" s="38"/>
      <c r="BQ55" s="38"/>
      <c r="BR55" s="38"/>
      <c r="BS55" s="38"/>
      <c r="BT55" s="38"/>
      <c r="BU55" s="38"/>
      <c r="BV55" s="38"/>
      <c r="BW55" s="38"/>
      <c r="BX55" s="38"/>
      <c r="BY55" s="38"/>
    </row>
    <row r="56" spans="1:77" ht="8.25" customHeight="1">
      <c r="A56" s="171"/>
      <c r="B56" s="171"/>
      <c r="C56" s="171"/>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36"/>
      <c r="AG56" s="38"/>
      <c r="AH56" s="38"/>
      <c r="AI56" s="38"/>
      <c r="AJ56" s="38"/>
      <c r="AK56" s="38"/>
      <c r="AL56" s="38"/>
      <c r="AM56" s="38"/>
      <c r="AN56" s="38"/>
      <c r="AO56" s="38"/>
      <c r="AP56" s="38"/>
      <c r="AQ56" s="38"/>
      <c r="AR56" s="38"/>
      <c r="AS56" s="38"/>
      <c r="AT56" s="38"/>
      <c r="AU56" s="38"/>
      <c r="AV56" s="38"/>
      <c r="AW56" s="38"/>
      <c r="AX56" s="38"/>
      <c r="AY56" s="42"/>
      <c r="AZ56" s="42"/>
      <c r="BA56" s="42"/>
      <c r="BB56" s="42"/>
      <c r="BC56" s="42"/>
      <c r="BD56" s="42"/>
      <c r="BE56" s="42"/>
      <c r="BF56" s="42"/>
      <c r="BG56" s="42"/>
      <c r="BH56" s="42"/>
      <c r="BI56" s="36"/>
      <c r="BJ56" s="38"/>
      <c r="BK56" s="38"/>
      <c r="BL56" s="38"/>
      <c r="BM56" s="38"/>
      <c r="BN56" s="38"/>
      <c r="BO56" s="38"/>
      <c r="BP56" s="38"/>
      <c r="BQ56" s="38"/>
      <c r="BR56" s="38"/>
      <c r="BS56" s="38"/>
      <c r="BT56" s="38"/>
      <c r="BU56" s="38"/>
      <c r="BV56" s="38"/>
      <c r="BW56" s="38"/>
      <c r="BX56" s="38"/>
      <c r="BY56" s="38"/>
    </row>
    <row r="57" spans="1:77" ht="8.25" customHeight="1">
      <c r="A57" s="171"/>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36"/>
      <c r="AG57" s="38"/>
      <c r="AH57" s="38"/>
      <c r="AI57" s="38"/>
      <c r="AJ57" s="38"/>
      <c r="AK57" s="38"/>
      <c r="AL57" s="38"/>
      <c r="AM57" s="38"/>
      <c r="AN57" s="38"/>
      <c r="AO57" s="38"/>
      <c r="AP57" s="38"/>
      <c r="AQ57" s="38"/>
      <c r="AR57" s="38"/>
      <c r="AS57" s="38"/>
      <c r="AT57" s="38"/>
      <c r="AU57" s="38"/>
      <c r="AV57" s="38"/>
      <c r="AW57" s="38"/>
      <c r="AX57" s="38"/>
      <c r="AY57" s="42"/>
      <c r="AZ57" s="42"/>
      <c r="BA57" s="42"/>
      <c r="BB57" s="42"/>
      <c r="BC57" s="42"/>
      <c r="BD57" s="42"/>
      <c r="BE57" s="42"/>
      <c r="BF57" s="42"/>
      <c r="BG57" s="42"/>
      <c r="BH57" s="42"/>
      <c r="BI57" s="36"/>
      <c r="BJ57" s="38"/>
      <c r="BK57" s="38"/>
      <c r="BL57" s="38"/>
      <c r="BM57" s="38"/>
      <c r="BN57" s="38"/>
      <c r="BO57" s="38"/>
      <c r="BP57" s="38"/>
      <c r="BQ57" s="38"/>
      <c r="BR57" s="38"/>
      <c r="BS57" s="38"/>
      <c r="BT57" s="38"/>
      <c r="BU57" s="38"/>
      <c r="BV57" s="38"/>
      <c r="BW57" s="38"/>
      <c r="BX57" s="38"/>
      <c r="BY57" s="38"/>
    </row>
    <row r="58" spans="1:77" ht="8.25" customHeight="1">
      <c r="A58" s="172" t="s">
        <v>137</v>
      </c>
      <c r="B58" s="173"/>
      <c r="C58" s="173"/>
      <c r="D58" s="173"/>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c r="AL58" s="173"/>
      <c r="AM58" s="173"/>
      <c r="AN58" s="173"/>
      <c r="AO58" s="173"/>
      <c r="AP58" s="173"/>
      <c r="AQ58" s="173"/>
      <c r="AR58" s="173"/>
      <c r="AS58" s="173"/>
      <c r="AT58" s="173"/>
      <c r="AU58" s="173"/>
      <c r="AV58" s="173"/>
      <c r="AW58" s="173"/>
      <c r="AX58" s="173"/>
      <c r="AY58" s="173"/>
      <c r="AZ58" s="173"/>
      <c r="BA58" s="173"/>
      <c r="BB58" s="173"/>
      <c r="BC58" s="173"/>
      <c r="BD58" s="173"/>
      <c r="BE58" s="173"/>
      <c r="BF58" s="173"/>
      <c r="BG58" s="173"/>
      <c r="BH58" s="173"/>
      <c r="BI58" s="173"/>
      <c r="BJ58" s="173"/>
      <c r="BK58" s="173"/>
      <c r="BL58" s="173"/>
      <c r="BM58" s="173"/>
      <c r="BN58" s="173"/>
      <c r="BO58" s="173"/>
      <c r="BP58" s="173"/>
      <c r="BQ58" s="173"/>
      <c r="BR58" s="173"/>
      <c r="BS58" s="173"/>
      <c r="BT58" s="173"/>
      <c r="BU58" s="173"/>
      <c r="BV58" s="173"/>
      <c r="BW58" s="173"/>
      <c r="BX58" s="173"/>
      <c r="BY58" s="174"/>
    </row>
    <row r="59" spans="1:77" ht="8.25" customHeight="1">
      <c r="A59" s="175"/>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76"/>
      <c r="AC59" s="176"/>
      <c r="AD59" s="176"/>
      <c r="AE59" s="176"/>
      <c r="AF59" s="176"/>
      <c r="AG59" s="176"/>
      <c r="AH59" s="176"/>
      <c r="AI59" s="176"/>
      <c r="AJ59" s="176"/>
      <c r="AK59" s="176"/>
      <c r="AL59" s="176"/>
      <c r="AM59" s="176"/>
      <c r="AN59" s="176"/>
      <c r="AO59" s="176"/>
      <c r="AP59" s="176"/>
      <c r="AQ59" s="176"/>
      <c r="AR59" s="176"/>
      <c r="AS59" s="176"/>
      <c r="AT59" s="176"/>
      <c r="AU59" s="176"/>
      <c r="AV59" s="176"/>
      <c r="AW59" s="176"/>
      <c r="AX59" s="176"/>
      <c r="AY59" s="176"/>
      <c r="AZ59" s="176"/>
      <c r="BA59" s="176"/>
      <c r="BB59" s="176"/>
      <c r="BC59" s="176"/>
      <c r="BD59" s="176"/>
      <c r="BE59" s="176"/>
      <c r="BF59" s="176"/>
      <c r="BG59" s="176"/>
      <c r="BH59" s="176"/>
      <c r="BI59" s="176"/>
      <c r="BJ59" s="176"/>
      <c r="BK59" s="176"/>
      <c r="BL59" s="176"/>
      <c r="BM59" s="176"/>
      <c r="BN59" s="176"/>
      <c r="BO59" s="176"/>
      <c r="BP59" s="176"/>
      <c r="BQ59" s="176"/>
      <c r="BR59" s="176"/>
      <c r="BS59" s="176"/>
      <c r="BT59" s="176"/>
      <c r="BU59" s="176"/>
      <c r="BV59" s="176"/>
      <c r="BW59" s="176"/>
      <c r="BX59" s="176"/>
      <c r="BY59" s="177"/>
    </row>
    <row r="60" spans="1:77" ht="8.25" customHeight="1">
      <c r="A60" s="175"/>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c r="AF60" s="176"/>
      <c r="AG60" s="176"/>
      <c r="AH60" s="176"/>
      <c r="AI60" s="176"/>
      <c r="AJ60" s="176"/>
      <c r="AK60" s="176"/>
      <c r="AL60" s="176"/>
      <c r="AM60" s="176"/>
      <c r="AN60" s="176"/>
      <c r="AO60" s="176"/>
      <c r="AP60" s="176"/>
      <c r="AQ60" s="176"/>
      <c r="AR60" s="176"/>
      <c r="AS60" s="176"/>
      <c r="AT60" s="176"/>
      <c r="AU60" s="176"/>
      <c r="AV60" s="176"/>
      <c r="AW60" s="176"/>
      <c r="AX60" s="176"/>
      <c r="AY60" s="176"/>
      <c r="AZ60" s="176"/>
      <c r="BA60" s="176"/>
      <c r="BB60" s="176"/>
      <c r="BC60" s="176"/>
      <c r="BD60" s="176"/>
      <c r="BE60" s="176"/>
      <c r="BF60" s="176"/>
      <c r="BG60" s="176"/>
      <c r="BH60" s="176"/>
      <c r="BI60" s="176"/>
      <c r="BJ60" s="176"/>
      <c r="BK60" s="176"/>
      <c r="BL60" s="176"/>
      <c r="BM60" s="176"/>
      <c r="BN60" s="176"/>
      <c r="BO60" s="176"/>
      <c r="BP60" s="176"/>
      <c r="BQ60" s="176"/>
      <c r="BR60" s="176"/>
      <c r="BS60" s="176"/>
      <c r="BT60" s="176"/>
      <c r="BU60" s="176"/>
      <c r="BV60" s="176"/>
      <c r="BW60" s="176"/>
      <c r="BX60" s="176"/>
      <c r="BY60" s="177"/>
    </row>
    <row r="61" spans="1:77" ht="8.25" customHeight="1">
      <c r="A61" s="175"/>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6"/>
      <c r="AY61" s="176"/>
      <c r="AZ61" s="176"/>
      <c r="BA61" s="176"/>
      <c r="BB61" s="176"/>
      <c r="BC61" s="176"/>
      <c r="BD61" s="176"/>
      <c r="BE61" s="176"/>
      <c r="BF61" s="176"/>
      <c r="BG61" s="176"/>
      <c r="BH61" s="176"/>
      <c r="BI61" s="176"/>
      <c r="BJ61" s="176"/>
      <c r="BK61" s="176"/>
      <c r="BL61" s="176"/>
      <c r="BM61" s="176"/>
      <c r="BN61" s="176"/>
      <c r="BO61" s="176"/>
      <c r="BP61" s="176"/>
      <c r="BQ61" s="176"/>
      <c r="BR61" s="176"/>
      <c r="BS61" s="176"/>
      <c r="BT61" s="176"/>
      <c r="BU61" s="176"/>
      <c r="BV61" s="176"/>
      <c r="BW61" s="176"/>
      <c r="BX61" s="176"/>
      <c r="BY61" s="177"/>
    </row>
    <row r="62" spans="1:77" ht="8.25" customHeight="1">
      <c r="A62" s="175"/>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c r="AA62" s="176"/>
      <c r="AB62" s="176"/>
      <c r="AC62" s="176"/>
      <c r="AD62" s="176"/>
      <c r="AE62" s="176"/>
      <c r="AF62" s="176"/>
      <c r="AG62" s="176"/>
      <c r="AH62" s="176"/>
      <c r="AI62" s="176"/>
      <c r="AJ62" s="176"/>
      <c r="AK62" s="176"/>
      <c r="AL62" s="176"/>
      <c r="AM62" s="176"/>
      <c r="AN62" s="176"/>
      <c r="AO62" s="176"/>
      <c r="AP62" s="176"/>
      <c r="AQ62" s="176"/>
      <c r="AR62" s="176"/>
      <c r="AS62" s="176"/>
      <c r="AT62" s="176"/>
      <c r="AU62" s="176"/>
      <c r="AV62" s="176"/>
      <c r="AW62" s="176"/>
      <c r="AX62" s="176"/>
      <c r="AY62" s="176"/>
      <c r="AZ62" s="176"/>
      <c r="BA62" s="176"/>
      <c r="BB62" s="176"/>
      <c r="BC62" s="176"/>
      <c r="BD62" s="176"/>
      <c r="BE62" s="176"/>
      <c r="BF62" s="176"/>
      <c r="BG62" s="176"/>
      <c r="BH62" s="176"/>
      <c r="BI62" s="176"/>
      <c r="BJ62" s="176"/>
      <c r="BK62" s="176"/>
      <c r="BL62" s="176"/>
      <c r="BM62" s="176"/>
      <c r="BN62" s="176"/>
      <c r="BO62" s="176"/>
      <c r="BP62" s="176"/>
      <c r="BQ62" s="176"/>
      <c r="BR62" s="176"/>
      <c r="BS62" s="176"/>
      <c r="BT62" s="176"/>
      <c r="BU62" s="176"/>
      <c r="BV62" s="176"/>
      <c r="BW62" s="176"/>
      <c r="BX62" s="176"/>
      <c r="BY62" s="177"/>
    </row>
    <row r="63" spans="1:77" ht="8.25" customHeight="1">
      <c r="A63" s="175"/>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c r="AA63" s="176"/>
      <c r="AB63" s="176"/>
      <c r="AC63" s="176"/>
      <c r="AD63" s="176"/>
      <c r="AE63" s="176"/>
      <c r="AF63" s="176"/>
      <c r="AG63" s="176"/>
      <c r="AH63" s="176"/>
      <c r="AI63" s="176"/>
      <c r="AJ63" s="176"/>
      <c r="AK63" s="176"/>
      <c r="AL63" s="176"/>
      <c r="AM63" s="176"/>
      <c r="AN63" s="176"/>
      <c r="AO63" s="176"/>
      <c r="AP63" s="176"/>
      <c r="AQ63" s="176"/>
      <c r="AR63" s="176"/>
      <c r="AS63" s="176"/>
      <c r="AT63" s="176"/>
      <c r="AU63" s="176"/>
      <c r="AV63" s="176"/>
      <c r="AW63" s="176"/>
      <c r="AX63" s="176"/>
      <c r="AY63" s="176"/>
      <c r="AZ63" s="176"/>
      <c r="BA63" s="176"/>
      <c r="BB63" s="176"/>
      <c r="BC63" s="176"/>
      <c r="BD63" s="176"/>
      <c r="BE63" s="176"/>
      <c r="BF63" s="176"/>
      <c r="BG63" s="176"/>
      <c r="BH63" s="176"/>
      <c r="BI63" s="176"/>
      <c r="BJ63" s="176"/>
      <c r="BK63" s="176"/>
      <c r="BL63" s="176"/>
      <c r="BM63" s="176"/>
      <c r="BN63" s="176"/>
      <c r="BO63" s="176"/>
      <c r="BP63" s="176"/>
      <c r="BQ63" s="176"/>
      <c r="BR63" s="176"/>
      <c r="BS63" s="176"/>
      <c r="BT63" s="176"/>
      <c r="BU63" s="176"/>
      <c r="BV63" s="176"/>
      <c r="BW63" s="176"/>
      <c r="BX63" s="176"/>
      <c r="BY63" s="177"/>
    </row>
    <row r="64" spans="1:77" ht="8.25" customHeight="1">
      <c r="A64" s="175"/>
      <c r="B64" s="176"/>
      <c r="C64" s="176"/>
      <c r="D64" s="176"/>
      <c r="E64" s="176"/>
      <c r="F64" s="176"/>
      <c r="G64" s="176"/>
      <c r="H64" s="176"/>
      <c r="I64" s="176"/>
      <c r="J64" s="176"/>
      <c r="K64" s="176"/>
      <c r="L64" s="176"/>
      <c r="M64" s="176"/>
      <c r="N64" s="176"/>
      <c r="O64" s="176"/>
      <c r="P64" s="176"/>
      <c r="Q64" s="176"/>
      <c r="R64" s="176"/>
      <c r="S64" s="176"/>
      <c r="T64" s="176"/>
      <c r="U64" s="176"/>
      <c r="V64" s="176"/>
      <c r="W64" s="176"/>
      <c r="X64" s="176"/>
      <c r="Y64" s="176"/>
      <c r="Z64" s="176"/>
      <c r="AA64" s="176"/>
      <c r="AB64" s="176"/>
      <c r="AC64" s="176"/>
      <c r="AD64" s="176"/>
      <c r="AE64" s="176"/>
      <c r="AF64" s="176"/>
      <c r="AG64" s="176"/>
      <c r="AH64" s="176"/>
      <c r="AI64" s="176"/>
      <c r="AJ64" s="176"/>
      <c r="AK64" s="176"/>
      <c r="AL64" s="176"/>
      <c r="AM64" s="176"/>
      <c r="AN64" s="176"/>
      <c r="AO64" s="176"/>
      <c r="AP64" s="176"/>
      <c r="AQ64" s="176"/>
      <c r="AR64" s="176"/>
      <c r="AS64" s="176"/>
      <c r="AT64" s="176"/>
      <c r="AU64" s="176"/>
      <c r="AV64" s="176"/>
      <c r="AW64" s="176"/>
      <c r="AX64" s="176"/>
      <c r="AY64" s="176"/>
      <c r="AZ64" s="176"/>
      <c r="BA64" s="176"/>
      <c r="BB64" s="176"/>
      <c r="BC64" s="176"/>
      <c r="BD64" s="176"/>
      <c r="BE64" s="176"/>
      <c r="BF64" s="176"/>
      <c r="BG64" s="176"/>
      <c r="BH64" s="176"/>
      <c r="BI64" s="176"/>
      <c r="BJ64" s="176"/>
      <c r="BK64" s="176"/>
      <c r="BL64" s="176"/>
      <c r="BM64" s="176"/>
      <c r="BN64" s="176"/>
      <c r="BO64" s="176"/>
      <c r="BP64" s="176"/>
      <c r="BQ64" s="176"/>
      <c r="BR64" s="176"/>
      <c r="BS64" s="176"/>
      <c r="BT64" s="176"/>
      <c r="BU64" s="176"/>
      <c r="BV64" s="176"/>
      <c r="BW64" s="176"/>
      <c r="BX64" s="176"/>
      <c r="BY64" s="177"/>
    </row>
    <row r="65" spans="1:78" ht="10.5" customHeight="1">
      <c r="A65" s="178"/>
      <c r="B65" s="179"/>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79"/>
      <c r="AY65" s="179"/>
      <c r="AZ65" s="179"/>
      <c r="BA65" s="179"/>
      <c r="BB65" s="179"/>
      <c r="BC65" s="179"/>
      <c r="BD65" s="179"/>
      <c r="BE65" s="179"/>
      <c r="BF65" s="179"/>
      <c r="BG65" s="179"/>
      <c r="BH65" s="179"/>
      <c r="BI65" s="179"/>
      <c r="BJ65" s="179"/>
      <c r="BK65" s="179"/>
      <c r="BL65" s="179"/>
      <c r="BM65" s="179"/>
      <c r="BN65" s="179"/>
      <c r="BO65" s="179"/>
      <c r="BP65" s="179"/>
      <c r="BQ65" s="179"/>
      <c r="BR65" s="179"/>
      <c r="BS65" s="179"/>
      <c r="BT65" s="179"/>
      <c r="BU65" s="179"/>
      <c r="BV65" s="179"/>
      <c r="BW65" s="179"/>
      <c r="BX65" s="179"/>
      <c r="BY65" s="180"/>
    </row>
    <row r="66" spans="1:78" ht="6" customHeight="1">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36"/>
      <c r="BG66" s="36"/>
      <c r="BH66" s="36"/>
      <c r="BI66" s="36"/>
      <c r="BJ66" s="36"/>
      <c r="BK66" s="36"/>
      <c r="BL66" s="36"/>
      <c r="BM66" s="36"/>
      <c r="BN66" s="36"/>
      <c r="BO66" s="36"/>
      <c r="BP66" s="36"/>
      <c r="BQ66" s="36"/>
      <c r="BR66" s="36"/>
      <c r="BS66" s="36"/>
      <c r="BT66" s="36"/>
      <c r="BU66" s="36"/>
      <c r="BV66" s="36"/>
      <c r="BW66" s="36"/>
      <c r="BX66" s="36"/>
      <c r="BY66" s="36"/>
    </row>
    <row r="67" spans="1:78" ht="6" customHeight="1">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36"/>
      <c r="BG67" s="36"/>
      <c r="BH67" s="36"/>
      <c r="BI67" s="36"/>
      <c r="BJ67" s="36"/>
      <c r="BK67" s="36"/>
      <c r="BL67" s="36"/>
      <c r="BM67" s="36"/>
      <c r="BN67" s="36"/>
      <c r="BO67" s="36"/>
      <c r="BP67" s="36"/>
      <c r="BQ67" s="36"/>
      <c r="BR67" s="36"/>
      <c r="BS67" s="36"/>
      <c r="BT67" s="36"/>
      <c r="BU67" s="36"/>
      <c r="BV67" s="36"/>
      <c r="BW67" s="36"/>
      <c r="BX67" s="36"/>
      <c r="BY67" s="36"/>
    </row>
    <row r="68" spans="1:78" ht="5.25" customHeight="1">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row>
    <row r="69" spans="1:78" ht="5.25" customHeight="1">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row>
    <row r="70" spans="1:78" ht="5.25" customHeight="1">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36"/>
      <c r="BF70" s="36"/>
      <c r="BG70" s="36"/>
      <c r="BH70" s="36"/>
      <c r="BI70" s="36"/>
      <c r="BJ70" s="36"/>
      <c r="BK70" s="36"/>
      <c r="BL70" s="36"/>
      <c r="BM70" s="36"/>
      <c r="BN70" s="36"/>
      <c r="BO70" s="36"/>
      <c r="BP70" s="36"/>
      <c r="BQ70" s="36"/>
      <c r="BR70" s="36"/>
      <c r="BS70" s="36"/>
      <c r="BT70" s="36"/>
      <c r="BU70" s="36"/>
      <c r="BV70" s="36"/>
      <c r="BW70" s="36"/>
      <c r="BX70" s="36"/>
      <c r="BY70" s="36"/>
    </row>
    <row r="71" spans="1:78" ht="3" customHeight="1">
      <c r="A71" s="44"/>
      <c r="B71" s="44"/>
      <c r="C71" s="44"/>
      <c r="D71" s="44"/>
      <c r="E71" s="44"/>
      <c r="F71" s="44"/>
      <c r="G71" s="44"/>
      <c r="H71" s="45"/>
      <c r="I71" s="45"/>
      <c r="J71" s="45"/>
      <c r="K71" s="45"/>
      <c r="L71" s="45"/>
      <c r="M71" s="45"/>
      <c r="N71" s="45"/>
      <c r="O71" s="45"/>
      <c r="P71" s="45"/>
      <c r="Q71" s="45"/>
      <c r="R71" s="45"/>
      <c r="S71" s="45"/>
      <c r="T71" s="45"/>
      <c r="U71" s="45"/>
      <c r="V71" s="45"/>
      <c r="W71" s="3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c r="BD71" s="46"/>
      <c r="BE71" s="36"/>
      <c r="BF71" s="36"/>
      <c r="BG71" s="36"/>
      <c r="BH71" s="36"/>
      <c r="BI71" s="36"/>
      <c r="BJ71" s="36"/>
      <c r="BK71" s="36"/>
      <c r="BL71" s="36"/>
      <c r="BM71" s="36"/>
      <c r="BN71" s="36"/>
      <c r="BO71" s="36"/>
      <c r="BP71" s="36"/>
      <c r="BQ71" s="36"/>
      <c r="BR71" s="36"/>
      <c r="BS71" s="36"/>
      <c r="BT71" s="36"/>
      <c r="BU71" s="36"/>
      <c r="BV71" s="36"/>
      <c r="BW71" s="36"/>
      <c r="BX71" s="36"/>
      <c r="BY71" s="36"/>
    </row>
    <row r="72" spans="1:78" ht="3" customHeight="1">
      <c r="A72" s="44"/>
      <c r="B72" s="44"/>
      <c r="C72" s="44"/>
      <c r="D72" s="44"/>
      <c r="E72" s="44"/>
      <c r="F72" s="44"/>
      <c r="G72" s="44"/>
      <c r="H72" s="45"/>
      <c r="I72" s="45"/>
      <c r="J72" s="45"/>
      <c r="K72" s="45"/>
      <c r="L72" s="45"/>
      <c r="M72" s="45"/>
      <c r="N72" s="45"/>
      <c r="O72" s="45"/>
      <c r="P72" s="45"/>
      <c r="Q72" s="45"/>
      <c r="R72" s="45"/>
      <c r="S72" s="45"/>
      <c r="T72" s="45"/>
      <c r="U72" s="45"/>
      <c r="V72" s="45"/>
      <c r="W72" s="3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c r="BD72" s="46"/>
      <c r="BE72" s="36"/>
      <c r="BF72" s="36"/>
      <c r="BG72" s="36"/>
      <c r="BH72" s="36"/>
      <c r="BI72" s="36"/>
      <c r="BJ72" s="36"/>
      <c r="BK72" s="36"/>
      <c r="BL72" s="36"/>
      <c r="BM72" s="36"/>
      <c r="BN72" s="36"/>
      <c r="BO72" s="36"/>
      <c r="BP72" s="36"/>
      <c r="BQ72" s="36"/>
      <c r="BR72" s="36"/>
      <c r="BS72" s="36"/>
      <c r="BT72" s="36"/>
      <c r="BU72" s="36"/>
      <c r="BV72" s="36"/>
      <c r="BW72" s="36"/>
      <c r="BX72" s="36"/>
      <c r="BY72" s="36"/>
    </row>
    <row r="73" spans="1:78" ht="3" customHeight="1">
      <c r="A73" s="44"/>
      <c r="B73" s="44"/>
      <c r="C73" s="44"/>
      <c r="D73" s="44"/>
      <c r="E73" s="44"/>
      <c r="F73" s="44"/>
      <c r="G73" s="44"/>
      <c r="H73" s="45"/>
      <c r="I73" s="45"/>
      <c r="J73" s="45"/>
      <c r="K73" s="45"/>
      <c r="L73" s="45"/>
      <c r="M73" s="45"/>
      <c r="N73" s="45"/>
      <c r="O73" s="45"/>
      <c r="P73" s="45"/>
      <c r="Q73" s="45"/>
      <c r="R73" s="45"/>
      <c r="S73" s="45"/>
      <c r="T73" s="45"/>
      <c r="U73" s="45"/>
      <c r="V73" s="45"/>
      <c r="W73" s="3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36"/>
      <c r="BF73" s="36"/>
      <c r="BG73" s="36"/>
      <c r="BH73" s="36"/>
      <c r="BI73" s="36"/>
      <c r="BJ73" s="36"/>
      <c r="BK73" s="36"/>
      <c r="BL73" s="36"/>
      <c r="BM73" s="36"/>
      <c r="BN73" s="36"/>
      <c r="BO73" s="36"/>
      <c r="BP73" s="36"/>
      <c r="BQ73" s="36"/>
      <c r="BR73" s="36"/>
      <c r="BS73" s="36"/>
      <c r="BT73" s="36"/>
      <c r="BU73" s="36"/>
      <c r="BV73" s="36"/>
      <c r="BW73" s="36"/>
      <c r="BX73" s="36"/>
      <c r="BY73" s="36"/>
    </row>
    <row r="74" spans="1:78" ht="3" customHeight="1">
      <c r="A74" s="44"/>
      <c r="B74" s="44"/>
      <c r="C74" s="44"/>
      <c r="D74" s="44"/>
      <c r="E74" s="44"/>
      <c r="F74" s="44"/>
      <c r="G74" s="44"/>
      <c r="H74" s="45"/>
      <c r="I74" s="45"/>
      <c r="J74" s="45"/>
      <c r="K74" s="45"/>
      <c r="L74" s="45"/>
      <c r="M74" s="45"/>
      <c r="N74" s="45"/>
      <c r="O74" s="45"/>
      <c r="P74" s="45"/>
      <c r="Q74" s="45"/>
      <c r="R74" s="45"/>
      <c r="S74" s="45"/>
      <c r="T74" s="45"/>
      <c r="U74" s="45"/>
      <c r="V74" s="45"/>
      <c r="W74" s="3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36"/>
      <c r="BF74" s="36"/>
      <c r="BG74" s="36"/>
      <c r="BH74" s="36"/>
      <c r="BI74" s="36"/>
      <c r="BJ74" s="36"/>
      <c r="BK74" s="36"/>
      <c r="BL74" s="36"/>
      <c r="BM74" s="36"/>
      <c r="BN74" s="36"/>
      <c r="BO74" s="36"/>
      <c r="BP74" s="36"/>
      <c r="BQ74" s="36"/>
      <c r="BR74" s="36"/>
      <c r="BS74" s="36"/>
      <c r="BT74" s="36"/>
      <c r="BU74" s="36"/>
      <c r="BV74" s="36"/>
      <c r="BW74" s="36"/>
      <c r="BX74" s="36"/>
      <c r="BY74" s="36"/>
    </row>
    <row r="75" spans="1:78" ht="3" customHeight="1">
      <c r="A75" s="44"/>
      <c r="B75" s="44"/>
      <c r="C75" s="44"/>
      <c r="D75" s="44"/>
      <c r="E75" s="44"/>
      <c r="F75" s="44"/>
      <c r="G75" s="44"/>
      <c r="H75" s="45"/>
      <c r="I75" s="45"/>
      <c r="J75" s="45"/>
      <c r="K75" s="45"/>
      <c r="L75" s="45"/>
      <c r="M75" s="45"/>
      <c r="N75" s="45"/>
      <c r="O75" s="45"/>
      <c r="P75" s="45"/>
      <c r="Q75" s="45"/>
      <c r="R75" s="45"/>
      <c r="S75" s="45"/>
      <c r="T75" s="45"/>
      <c r="U75" s="45"/>
      <c r="V75" s="45"/>
      <c r="W75" s="3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36"/>
      <c r="BF75" s="36"/>
      <c r="BG75" s="36"/>
      <c r="BH75" s="36"/>
      <c r="BI75" s="36"/>
      <c r="BJ75" s="36"/>
      <c r="BK75" s="36"/>
      <c r="BL75" s="36"/>
      <c r="BM75" s="36"/>
      <c r="BN75" s="36"/>
      <c r="BO75" s="36"/>
      <c r="BP75" s="36"/>
      <c r="BQ75" s="36"/>
      <c r="BR75" s="36"/>
      <c r="BS75" s="36"/>
      <c r="BT75" s="36"/>
      <c r="BU75" s="36"/>
      <c r="BV75" s="36"/>
      <c r="BW75" s="36"/>
      <c r="BX75" s="36"/>
      <c r="BY75" s="36"/>
    </row>
    <row r="76" spans="1:78" ht="3" customHeight="1">
      <c r="A76" s="44"/>
      <c r="B76" s="44"/>
      <c r="C76" s="44"/>
      <c r="D76" s="44"/>
      <c r="E76" s="44"/>
      <c r="F76" s="44"/>
      <c r="G76" s="44"/>
      <c r="H76" s="45"/>
      <c r="I76" s="45"/>
      <c r="J76" s="45"/>
      <c r="K76" s="45"/>
      <c r="L76" s="45"/>
      <c r="M76" s="45"/>
      <c r="N76" s="45"/>
      <c r="O76" s="45"/>
      <c r="P76" s="45"/>
      <c r="Q76" s="45"/>
      <c r="R76" s="45"/>
      <c r="S76" s="45"/>
      <c r="T76" s="45"/>
      <c r="U76" s="45"/>
      <c r="V76" s="45"/>
      <c r="W76" s="3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36"/>
      <c r="BF76" s="36"/>
      <c r="BG76" s="36"/>
      <c r="BH76" s="36"/>
      <c r="BI76" s="36"/>
      <c r="BJ76" s="36"/>
      <c r="BK76" s="36"/>
      <c r="BL76" s="36"/>
      <c r="BM76" s="36"/>
      <c r="BN76" s="36"/>
      <c r="BO76" s="36"/>
      <c r="BP76" s="36"/>
      <c r="BQ76" s="36"/>
      <c r="BR76" s="36"/>
      <c r="BS76" s="36"/>
      <c r="BT76" s="36"/>
      <c r="BU76" s="36"/>
      <c r="BV76" s="36"/>
      <c r="BW76" s="36"/>
      <c r="BX76" s="36"/>
      <c r="BY76" s="36"/>
    </row>
    <row r="77" spans="1:78" ht="4.5" customHeight="1">
      <c r="A77" s="47"/>
      <c r="B77" s="47"/>
      <c r="C77" s="47"/>
      <c r="D77" s="48"/>
      <c r="E77" s="48"/>
      <c r="F77" s="48"/>
      <c r="G77" s="48"/>
      <c r="H77" s="47"/>
      <c r="I77" s="47"/>
      <c r="J77" s="47"/>
      <c r="K77" s="48"/>
      <c r="L77" s="48"/>
      <c r="M77" s="48"/>
      <c r="N77" s="48"/>
      <c r="O77" s="49"/>
      <c r="P77" s="49"/>
      <c r="Q77" s="49"/>
      <c r="R77" s="49"/>
      <c r="S77" s="50"/>
      <c r="T77" s="50"/>
      <c r="U77" s="50"/>
      <c r="V77" s="49"/>
      <c r="W77" s="49"/>
      <c r="X77" s="50"/>
      <c r="Y77" s="50"/>
      <c r="Z77" s="50"/>
      <c r="AA77" s="50"/>
      <c r="AB77" s="36"/>
      <c r="AC77" s="51"/>
      <c r="AD77" s="52"/>
      <c r="AE77" s="53"/>
      <c r="AF77" s="53"/>
      <c r="AG77" s="53"/>
      <c r="AH77" s="53"/>
      <c r="AI77" s="53"/>
      <c r="AJ77" s="52"/>
      <c r="AK77" s="52"/>
      <c r="AL77" s="54"/>
      <c r="AM77" s="54"/>
      <c r="AN77" s="54"/>
      <c r="AO77" s="54"/>
      <c r="AP77" s="54"/>
      <c r="AQ77" s="51"/>
      <c r="AR77" s="51"/>
      <c r="AS77" s="55"/>
      <c r="AT77" s="55"/>
      <c r="AU77" s="55"/>
      <c r="AV77" s="55"/>
      <c r="AW77" s="55"/>
      <c r="AX77" s="55"/>
      <c r="AY77" s="55"/>
      <c r="AZ77" s="55"/>
      <c r="BA77" s="55"/>
      <c r="BB77" s="55"/>
      <c r="BC77" s="55"/>
      <c r="BD77" s="55"/>
      <c r="BE77" s="55"/>
      <c r="BF77" s="55"/>
      <c r="BG77" s="55"/>
      <c r="BH77" s="55"/>
      <c r="BI77" s="54"/>
      <c r="BJ77" s="54"/>
      <c r="BK77" s="54"/>
      <c r="BL77" s="54"/>
      <c r="BM77" s="54"/>
      <c r="BN77" s="54"/>
      <c r="BO77" s="54"/>
      <c r="BP77" s="54"/>
      <c r="BQ77" s="54"/>
      <c r="BR77" s="54"/>
      <c r="BS77" s="54"/>
      <c r="BT77" s="54"/>
      <c r="BU77" s="54"/>
      <c r="BV77" s="54"/>
      <c r="BW77" s="54"/>
      <c r="BX77" s="54"/>
      <c r="BY77" s="54"/>
      <c r="BZ77" s="56"/>
    </row>
    <row r="78" spans="1:78" ht="6.75" customHeight="1">
      <c r="A78" s="36"/>
      <c r="B78" s="181"/>
      <c r="C78" s="181"/>
      <c r="D78" s="181"/>
      <c r="E78" s="181"/>
      <c r="F78" s="181"/>
      <c r="G78" s="181"/>
      <c r="H78" s="181"/>
      <c r="I78" s="181"/>
      <c r="J78" s="181"/>
      <c r="K78" s="181"/>
      <c r="L78" s="181"/>
      <c r="M78" s="181"/>
      <c r="N78" s="181"/>
      <c r="O78" s="181"/>
      <c r="P78" s="181"/>
      <c r="Q78" s="181"/>
      <c r="R78" s="181"/>
      <c r="S78" s="181"/>
      <c r="T78" s="181"/>
      <c r="U78" s="181"/>
      <c r="V78" s="181"/>
      <c r="W78" s="181"/>
      <c r="X78" s="181"/>
      <c r="Y78" s="181"/>
      <c r="Z78" s="181"/>
      <c r="AA78" s="181"/>
      <c r="AB78" s="181"/>
      <c r="AC78" s="181"/>
      <c r="AD78" s="181"/>
      <c r="AE78" s="181"/>
      <c r="AF78" s="181"/>
      <c r="AG78" s="181"/>
      <c r="AH78" s="181"/>
      <c r="AI78" s="181"/>
      <c r="AJ78" s="181"/>
      <c r="AK78" s="181"/>
      <c r="AL78" s="36"/>
      <c r="AM78" s="36"/>
      <c r="AN78" s="36"/>
      <c r="AO78" s="36"/>
      <c r="AP78" s="36"/>
      <c r="AQ78" s="36"/>
      <c r="AR78" s="36"/>
      <c r="AS78" s="36"/>
      <c r="AT78" s="36"/>
      <c r="AU78" s="36"/>
      <c r="AV78" s="36"/>
      <c r="AW78" s="36"/>
      <c r="AX78" s="36"/>
      <c r="AY78" s="36"/>
      <c r="AZ78" s="36"/>
      <c r="BA78" s="36"/>
      <c r="BB78" s="36"/>
      <c r="BC78" s="36"/>
      <c r="BD78" s="36"/>
      <c r="BE78" s="36"/>
      <c r="BF78" s="36"/>
      <c r="BG78" s="36"/>
      <c r="BH78" s="36"/>
      <c r="BI78" s="36"/>
      <c r="BJ78" s="36"/>
      <c r="BK78" s="36"/>
      <c r="BL78" s="36"/>
      <c r="BM78" s="36"/>
      <c r="BN78" s="36"/>
      <c r="BO78" s="36"/>
      <c r="BP78" s="36"/>
      <c r="BQ78" s="36"/>
      <c r="BR78" s="36"/>
      <c r="BS78" s="36"/>
      <c r="BT78" s="36"/>
      <c r="BU78" s="36"/>
      <c r="BV78" s="36"/>
      <c r="BW78" s="36"/>
      <c r="BX78" s="36"/>
      <c r="BY78" s="36"/>
    </row>
    <row r="79" spans="1:78" ht="6.75" customHeight="1">
      <c r="A79" s="36"/>
      <c r="B79" s="181"/>
      <c r="C79" s="181"/>
      <c r="D79" s="181"/>
      <c r="E79" s="181"/>
      <c r="F79" s="181"/>
      <c r="G79" s="181"/>
      <c r="H79" s="181"/>
      <c r="I79" s="181"/>
      <c r="J79" s="181"/>
      <c r="K79" s="181"/>
      <c r="L79" s="181"/>
      <c r="M79" s="181"/>
      <c r="N79" s="181"/>
      <c r="O79" s="181"/>
      <c r="P79" s="181"/>
      <c r="Q79" s="181"/>
      <c r="R79" s="181"/>
      <c r="S79" s="181"/>
      <c r="T79" s="181"/>
      <c r="U79" s="181"/>
      <c r="V79" s="181"/>
      <c r="W79" s="181"/>
      <c r="X79" s="181"/>
      <c r="Y79" s="181"/>
      <c r="Z79" s="181"/>
      <c r="AA79" s="181"/>
      <c r="AB79" s="181"/>
      <c r="AC79" s="181"/>
      <c r="AD79" s="181"/>
      <c r="AE79" s="181"/>
      <c r="AF79" s="181"/>
      <c r="AG79" s="181"/>
      <c r="AH79" s="181"/>
      <c r="AI79" s="181"/>
      <c r="AJ79" s="181"/>
      <c r="AK79" s="181"/>
      <c r="AL79" s="36"/>
      <c r="AM79" s="36"/>
      <c r="AN79" s="36"/>
      <c r="AO79" s="36"/>
      <c r="AP79" s="36"/>
      <c r="AQ79" s="36"/>
      <c r="AR79" s="36"/>
      <c r="AS79" s="57"/>
      <c r="AT79" s="58"/>
      <c r="AU79" s="58"/>
      <c r="AV79" s="58"/>
      <c r="AW79" s="58"/>
      <c r="AX79" s="58"/>
      <c r="AY79" s="58"/>
      <c r="AZ79" s="58"/>
      <c r="BA79" s="36"/>
      <c r="BB79" s="36"/>
      <c r="BC79" s="36"/>
      <c r="BD79" s="36"/>
      <c r="BE79" s="36"/>
      <c r="BF79" s="36"/>
      <c r="BG79" s="36"/>
      <c r="BH79" s="36"/>
      <c r="BI79" s="36"/>
      <c r="BJ79" s="36"/>
      <c r="BK79" s="36"/>
      <c r="BL79" s="36"/>
      <c r="BM79" s="36"/>
      <c r="BN79" s="36"/>
      <c r="BO79" s="36"/>
      <c r="BP79" s="36"/>
      <c r="BQ79" s="36"/>
      <c r="BR79" s="36"/>
      <c r="BS79" s="36"/>
      <c r="BT79" s="36"/>
      <c r="BU79" s="36"/>
      <c r="BV79" s="36"/>
      <c r="BW79" s="36"/>
      <c r="BX79" s="36"/>
      <c r="BY79" s="58"/>
    </row>
    <row r="80" spans="1:78" ht="6" customHeight="1">
      <c r="A80" s="36"/>
      <c r="B80" s="164"/>
      <c r="C80" s="164"/>
      <c r="D80" s="164"/>
      <c r="E80" s="164"/>
      <c r="F80" s="164"/>
      <c r="G80" s="164"/>
      <c r="H80" s="164"/>
      <c r="I80" s="164"/>
      <c r="J80" s="164"/>
      <c r="K80" s="164"/>
      <c r="L80" s="164"/>
      <c r="M80" s="164"/>
      <c r="N80" s="164"/>
      <c r="O80" s="164"/>
      <c r="P80" s="164"/>
      <c r="Q80" s="164"/>
      <c r="R80" s="164"/>
      <c r="S80" s="164"/>
      <c r="T80" s="164"/>
      <c r="U80" s="164"/>
      <c r="V80" s="164"/>
      <c r="W80" s="164"/>
      <c r="X80" s="164"/>
      <c r="Y80" s="164"/>
      <c r="Z80" s="164"/>
      <c r="AA80" s="164"/>
      <c r="AB80" s="164"/>
      <c r="AC80" s="164"/>
      <c r="AD80" s="164"/>
      <c r="AE80" s="164"/>
      <c r="AF80" s="164"/>
      <c r="AG80" s="164"/>
      <c r="AH80" s="164"/>
      <c r="AI80" s="164"/>
      <c r="AJ80" s="164"/>
      <c r="AK80" s="164"/>
      <c r="AL80" s="164"/>
      <c r="AM80" s="36"/>
      <c r="AN80" s="36"/>
      <c r="AO80" s="36"/>
      <c r="AP80" s="36"/>
      <c r="AQ80" s="36"/>
      <c r="AR80" s="36"/>
      <c r="AS80" s="58"/>
      <c r="AT80" s="58"/>
      <c r="AU80" s="58"/>
      <c r="AV80" s="58"/>
      <c r="AW80" s="58"/>
      <c r="AX80" s="58"/>
      <c r="AY80" s="58"/>
      <c r="AZ80" s="58"/>
      <c r="BA80" s="36"/>
      <c r="BB80" s="168"/>
      <c r="BC80" s="168"/>
      <c r="BD80" s="168"/>
      <c r="BE80" s="168"/>
      <c r="BF80" s="168"/>
      <c r="BG80" s="168"/>
      <c r="BH80" s="168"/>
      <c r="BI80" s="168"/>
      <c r="BJ80" s="168"/>
      <c r="BK80" s="168"/>
      <c r="BL80" s="168"/>
      <c r="BM80" s="168"/>
      <c r="BN80" s="168"/>
      <c r="BO80" s="168"/>
      <c r="BP80" s="168"/>
      <c r="BQ80" s="168"/>
      <c r="BR80" s="168"/>
      <c r="BS80" s="168"/>
      <c r="BT80" s="168"/>
      <c r="BU80" s="168"/>
      <c r="BV80" s="168"/>
      <c r="BW80" s="168"/>
      <c r="BX80" s="168"/>
      <c r="BY80" s="168"/>
    </row>
    <row r="81" spans="1:77" ht="6" customHeight="1">
      <c r="A81" s="36"/>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36"/>
      <c r="AN81" s="36"/>
      <c r="AO81" s="36"/>
      <c r="AP81" s="36"/>
      <c r="AQ81" s="36"/>
      <c r="AR81" s="36"/>
      <c r="AS81" s="58"/>
      <c r="AT81" s="58"/>
      <c r="AU81" s="58"/>
      <c r="AV81" s="58"/>
      <c r="AW81" s="58"/>
      <c r="AX81" s="58"/>
      <c r="AY81" s="58"/>
      <c r="AZ81" s="58"/>
      <c r="BA81" s="36"/>
      <c r="BB81" s="168"/>
      <c r="BC81" s="168"/>
      <c r="BD81" s="168"/>
      <c r="BE81" s="168"/>
      <c r="BF81" s="168"/>
      <c r="BG81" s="168"/>
      <c r="BH81" s="168"/>
      <c r="BI81" s="168"/>
      <c r="BJ81" s="168"/>
      <c r="BK81" s="168"/>
      <c r="BL81" s="168"/>
      <c r="BM81" s="168"/>
      <c r="BN81" s="168"/>
      <c r="BO81" s="168"/>
      <c r="BP81" s="168"/>
      <c r="BQ81" s="168"/>
      <c r="BR81" s="168"/>
      <c r="BS81" s="168"/>
      <c r="BT81" s="168"/>
      <c r="BU81" s="168"/>
      <c r="BV81" s="168"/>
      <c r="BW81" s="168"/>
      <c r="BX81" s="168"/>
      <c r="BY81" s="168"/>
    </row>
    <row r="82" spans="1:77" ht="6" customHeight="1">
      <c r="A82" s="36"/>
      <c r="B82" s="164"/>
      <c r="C82" s="164"/>
      <c r="D82" s="164"/>
      <c r="E82" s="164"/>
      <c r="F82" s="164"/>
      <c r="G82" s="164"/>
      <c r="H82" s="164"/>
      <c r="I82" s="164"/>
      <c r="J82" s="164"/>
      <c r="K82" s="164"/>
      <c r="L82" s="164"/>
      <c r="M82" s="164"/>
      <c r="N82" s="164"/>
      <c r="O82" s="164"/>
      <c r="P82" s="164"/>
      <c r="Q82" s="164"/>
      <c r="R82" s="164"/>
      <c r="S82" s="164"/>
      <c r="T82" s="164"/>
      <c r="U82" s="164"/>
      <c r="V82" s="164"/>
      <c r="W82" s="164"/>
      <c r="X82" s="164"/>
      <c r="Y82" s="164"/>
      <c r="Z82" s="164"/>
      <c r="AA82" s="164"/>
      <c r="AB82" s="164"/>
      <c r="AC82" s="164"/>
      <c r="AD82" s="164"/>
      <c r="AE82" s="164"/>
      <c r="AF82" s="164"/>
      <c r="AG82" s="164"/>
      <c r="AH82" s="164"/>
      <c r="AI82" s="164"/>
      <c r="AJ82" s="164"/>
      <c r="AK82" s="164"/>
      <c r="AL82" s="164"/>
      <c r="AM82" s="36"/>
      <c r="AN82" s="36"/>
      <c r="AO82" s="36"/>
      <c r="AP82" s="36"/>
      <c r="AQ82" s="36"/>
      <c r="AR82" s="36"/>
      <c r="AS82" s="36"/>
      <c r="AT82" s="36"/>
      <c r="AU82" s="36"/>
      <c r="AV82" s="36"/>
      <c r="AW82" s="36"/>
      <c r="AX82" s="36"/>
      <c r="AY82" s="36"/>
      <c r="AZ82" s="36"/>
      <c r="BA82" s="36"/>
      <c r="BB82" s="59"/>
      <c r="BC82" s="59"/>
      <c r="BD82" s="59"/>
      <c r="BE82" s="59"/>
      <c r="BF82" s="59"/>
      <c r="BG82" s="59"/>
      <c r="BH82" s="59"/>
      <c r="BI82" s="59"/>
      <c r="BJ82" s="59"/>
      <c r="BK82" s="59"/>
      <c r="BL82" s="59"/>
      <c r="BM82" s="59"/>
      <c r="BN82" s="59"/>
      <c r="BO82" s="59"/>
      <c r="BP82" s="59"/>
      <c r="BQ82" s="59"/>
      <c r="BR82" s="59"/>
      <c r="BS82" s="59"/>
      <c r="BT82" s="59"/>
      <c r="BU82" s="59"/>
      <c r="BV82" s="59"/>
      <c r="BW82" s="59"/>
      <c r="BX82" s="59"/>
      <c r="BY82" s="59"/>
    </row>
    <row r="83" spans="1:77" ht="6.75" customHeight="1">
      <c r="A83" s="36"/>
      <c r="B83" s="169"/>
      <c r="C83" s="169"/>
      <c r="D83" s="169"/>
      <c r="E83" s="169"/>
      <c r="F83" s="169"/>
      <c r="G83" s="169"/>
      <c r="H83" s="169"/>
      <c r="I83" s="169"/>
      <c r="J83" s="169"/>
      <c r="K83" s="169"/>
      <c r="L83" s="169"/>
      <c r="M83" s="169"/>
      <c r="N83" s="169"/>
      <c r="O83" s="169"/>
      <c r="P83" s="169"/>
      <c r="Q83" s="169"/>
      <c r="R83" s="169"/>
      <c r="S83" s="169"/>
      <c r="T83" s="169"/>
      <c r="U83" s="169"/>
      <c r="V83" s="169"/>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59"/>
      <c r="BC83" s="59"/>
      <c r="BD83" s="59"/>
      <c r="BE83" s="59"/>
      <c r="BF83" s="59"/>
      <c r="BG83" s="59"/>
      <c r="BH83" s="59"/>
      <c r="BI83" s="59"/>
      <c r="BJ83" s="59"/>
      <c r="BK83" s="59"/>
      <c r="BL83" s="59"/>
      <c r="BM83" s="59"/>
      <c r="BN83" s="59"/>
      <c r="BO83" s="59"/>
      <c r="BP83" s="59"/>
      <c r="BQ83" s="59"/>
      <c r="BR83" s="59"/>
      <c r="BS83" s="59"/>
      <c r="BT83" s="59"/>
      <c r="BU83" s="59"/>
      <c r="BV83" s="59"/>
      <c r="BW83" s="59"/>
      <c r="BX83" s="59"/>
      <c r="BY83" s="59"/>
    </row>
    <row r="84" spans="1:77" ht="6.75" customHeight="1">
      <c r="A84" s="36"/>
      <c r="B84" s="169"/>
      <c r="C84" s="169"/>
      <c r="D84" s="169"/>
      <c r="E84" s="169"/>
      <c r="F84" s="169"/>
      <c r="G84" s="169"/>
      <c r="H84" s="169"/>
      <c r="I84" s="169"/>
      <c r="J84" s="169"/>
      <c r="K84" s="169"/>
      <c r="L84" s="169"/>
      <c r="M84" s="169"/>
      <c r="N84" s="169"/>
      <c r="O84" s="169"/>
      <c r="P84" s="169"/>
      <c r="Q84" s="169"/>
      <c r="R84" s="169"/>
      <c r="S84" s="169"/>
      <c r="T84" s="169"/>
      <c r="U84" s="169"/>
      <c r="V84" s="169"/>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59"/>
      <c r="BC84" s="59"/>
      <c r="BD84" s="59"/>
      <c r="BE84" s="59"/>
      <c r="BF84" s="59"/>
      <c r="BG84" s="59"/>
      <c r="BH84" s="59"/>
      <c r="BI84" s="59"/>
      <c r="BJ84" s="59"/>
      <c r="BK84" s="59"/>
      <c r="BL84" s="59"/>
      <c r="BM84" s="59"/>
      <c r="BN84" s="59"/>
      <c r="BO84" s="59"/>
      <c r="BP84" s="59"/>
      <c r="BQ84" s="59"/>
      <c r="BR84" s="59"/>
      <c r="BS84" s="59"/>
      <c r="BT84" s="59"/>
      <c r="BU84" s="59"/>
      <c r="BV84" s="59"/>
      <c r="BW84" s="59"/>
      <c r="BX84" s="59"/>
      <c r="BY84" s="59"/>
    </row>
    <row r="85" spans="1:77" ht="6" customHeight="1">
      <c r="A85" s="36"/>
      <c r="B85" s="164"/>
      <c r="C85" s="164"/>
      <c r="D85" s="164"/>
      <c r="E85" s="164"/>
      <c r="F85" s="164"/>
      <c r="G85" s="164"/>
      <c r="H85" s="164"/>
      <c r="I85" s="164"/>
      <c r="J85" s="164"/>
      <c r="K85" s="164"/>
      <c r="L85" s="164"/>
      <c r="M85" s="164"/>
      <c r="N85" s="164"/>
      <c r="O85" s="164"/>
      <c r="P85" s="164"/>
      <c r="Q85" s="164"/>
      <c r="R85" s="164"/>
      <c r="S85" s="164"/>
      <c r="T85" s="164"/>
      <c r="U85" s="164"/>
      <c r="V85" s="164"/>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c r="AV85" s="36"/>
      <c r="AW85" s="36"/>
      <c r="AX85" s="36"/>
      <c r="AY85" s="36"/>
      <c r="AZ85" s="36"/>
      <c r="BA85" s="36"/>
      <c r="BB85" s="59"/>
      <c r="BC85" s="59"/>
      <c r="BD85" s="59"/>
      <c r="BE85" s="59"/>
      <c r="BF85" s="59"/>
      <c r="BG85" s="59"/>
      <c r="BH85" s="59"/>
      <c r="BI85" s="59"/>
      <c r="BJ85" s="59"/>
      <c r="BK85" s="59"/>
      <c r="BL85" s="59"/>
      <c r="BM85" s="59"/>
      <c r="BN85" s="59"/>
      <c r="BO85" s="59"/>
      <c r="BP85" s="59"/>
      <c r="BQ85" s="59"/>
      <c r="BR85" s="59"/>
      <c r="BS85" s="59"/>
      <c r="BT85" s="59"/>
      <c r="BU85" s="59"/>
      <c r="BV85" s="59"/>
      <c r="BW85" s="59"/>
      <c r="BX85" s="59"/>
      <c r="BY85" s="59"/>
    </row>
    <row r="86" spans="1:77" ht="6" customHeight="1">
      <c r="A86" s="36"/>
      <c r="B86" s="164"/>
      <c r="C86" s="164"/>
      <c r="D86" s="164"/>
      <c r="E86" s="164"/>
      <c r="F86" s="164"/>
      <c r="G86" s="164"/>
      <c r="H86" s="164"/>
      <c r="I86" s="164"/>
      <c r="J86" s="164"/>
      <c r="K86" s="164"/>
      <c r="L86" s="164"/>
      <c r="M86" s="164"/>
      <c r="N86" s="164"/>
      <c r="O86" s="164"/>
      <c r="P86" s="164"/>
      <c r="Q86" s="164"/>
      <c r="R86" s="164"/>
      <c r="S86" s="164"/>
      <c r="T86" s="164"/>
      <c r="U86" s="164"/>
      <c r="V86" s="164"/>
      <c r="W86" s="36"/>
      <c r="X86" s="36"/>
      <c r="Y86" s="36"/>
      <c r="Z86" s="36"/>
      <c r="AA86" s="36"/>
      <c r="AB86" s="36"/>
      <c r="AC86" s="36"/>
      <c r="AD86" s="36"/>
      <c r="AE86" s="36"/>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60"/>
      <c r="BF86" s="60"/>
      <c r="BG86" s="60"/>
      <c r="BH86" s="60"/>
      <c r="BI86" s="60"/>
      <c r="BJ86" s="60"/>
      <c r="BK86" s="60"/>
      <c r="BL86" s="60"/>
      <c r="BM86" s="60"/>
      <c r="BN86" s="60"/>
      <c r="BO86" s="60"/>
      <c r="BP86" s="60"/>
      <c r="BQ86" s="60"/>
      <c r="BR86" s="60"/>
      <c r="BS86" s="60"/>
      <c r="BT86" s="60"/>
      <c r="BU86" s="60"/>
      <c r="BV86" s="60"/>
      <c r="BW86" s="36"/>
      <c r="BX86" s="36"/>
      <c r="BY86" s="36"/>
    </row>
    <row r="87" spans="1:77" ht="6" customHeight="1">
      <c r="A87" s="36"/>
      <c r="B87" s="164"/>
      <c r="C87" s="164"/>
      <c r="D87" s="164"/>
      <c r="E87" s="164"/>
      <c r="F87" s="164"/>
      <c r="G87" s="164"/>
      <c r="H87" s="164"/>
      <c r="I87" s="164"/>
      <c r="J87" s="164"/>
      <c r="K87" s="164"/>
      <c r="L87" s="164"/>
      <c r="M87" s="164"/>
      <c r="N87" s="164"/>
      <c r="O87" s="164"/>
      <c r="P87" s="164"/>
      <c r="Q87" s="164"/>
      <c r="R87" s="164"/>
      <c r="S87" s="164"/>
      <c r="T87" s="164"/>
      <c r="U87" s="164"/>
      <c r="V87" s="164"/>
      <c r="W87" s="36"/>
      <c r="X87" s="36"/>
      <c r="Y87" s="36"/>
      <c r="Z87" s="36"/>
      <c r="AA87" s="36"/>
      <c r="AB87" s="36"/>
      <c r="AC87" s="36"/>
      <c r="AD87" s="36"/>
      <c r="AE87" s="165"/>
      <c r="AF87" s="165"/>
      <c r="AG87" s="165"/>
      <c r="AH87" s="165"/>
      <c r="AI87" s="165"/>
      <c r="AJ87" s="165"/>
      <c r="AK87" s="165"/>
      <c r="AL87" s="165"/>
      <c r="AM87" s="165"/>
      <c r="AN87" s="165"/>
      <c r="AO87" s="165"/>
      <c r="AP87" s="165"/>
      <c r="AQ87" s="165"/>
      <c r="AR87" s="165"/>
      <c r="AS87" s="165"/>
      <c r="AT87" s="165"/>
      <c r="AU87" s="165"/>
      <c r="AV87" s="36"/>
      <c r="AW87" s="36"/>
      <c r="AX87" s="36"/>
      <c r="AY87" s="36"/>
      <c r="AZ87" s="36"/>
      <c r="BA87" s="36"/>
      <c r="BB87" s="36"/>
      <c r="BC87" s="36"/>
      <c r="BD87" s="36"/>
      <c r="BE87" s="166"/>
      <c r="BF87" s="166"/>
      <c r="BG87" s="166"/>
      <c r="BH87" s="166"/>
      <c r="BI87" s="166"/>
      <c r="BJ87" s="166"/>
      <c r="BK87" s="166"/>
      <c r="BL87" s="166"/>
      <c r="BM87" s="166"/>
      <c r="BN87" s="166"/>
      <c r="BO87" s="166"/>
      <c r="BP87" s="166"/>
      <c r="BQ87" s="166"/>
      <c r="BR87" s="166"/>
      <c r="BS87" s="166"/>
      <c r="BT87" s="166"/>
      <c r="BU87" s="166"/>
      <c r="BV87" s="166"/>
      <c r="BW87" s="36"/>
      <c r="BX87" s="36"/>
      <c r="BY87" s="36"/>
    </row>
    <row r="88" spans="1:77" ht="9" customHeight="1">
      <c r="A88" s="36"/>
      <c r="B88" s="36"/>
      <c r="C88" s="36"/>
      <c r="D88" s="36"/>
      <c r="E88" s="36"/>
      <c r="F88" s="36"/>
      <c r="G88" s="36"/>
      <c r="H88" s="36"/>
      <c r="I88" s="167"/>
      <c r="J88" s="167"/>
      <c r="K88" s="167"/>
      <c r="L88" s="167"/>
      <c r="M88" s="167"/>
      <c r="N88" s="167"/>
      <c r="O88" s="167"/>
      <c r="P88" s="167"/>
      <c r="Q88" s="167"/>
      <c r="R88" s="167"/>
      <c r="S88" s="167"/>
      <c r="T88" s="167"/>
      <c r="U88" s="167"/>
      <c r="V88" s="167"/>
      <c r="W88" s="167"/>
      <c r="X88" s="167"/>
      <c r="Y88" s="167"/>
      <c r="Z88" s="167"/>
      <c r="AA88" s="167"/>
      <c r="AB88" s="167"/>
      <c r="AC88" s="167"/>
      <c r="AD88" s="167"/>
      <c r="AE88" s="167"/>
      <c r="AF88" s="167"/>
      <c r="AG88" s="167"/>
      <c r="AH88" s="167"/>
      <c r="AI88" s="167"/>
      <c r="AJ88" s="167"/>
      <c r="AK88" s="167"/>
      <c r="AL88" s="167"/>
      <c r="AM88" s="167"/>
      <c r="AN88" s="167"/>
      <c r="AO88" s="167"/>
      <c r="AP88" s="167"/>
      <c r="AQ88" s="167"/>
      <c r="AR88" s="167"/>
      <c r="AS88" s="167"/>
      <c r="AT88" s="167"/>
      <c r="AU88" s="167"/>
      <c r="AV88" s="167"/>
      <c r="AW88" s="167"/>
      <c r="AX88" s="167"/>
      <c r="AY88" s="167"/>
      <c r="AZ88" s="167"/>
      <c r="BA88" s="167"/>
      <c r="BB88" s="167"/>
      <c r="BC88" s="167"/>
      <c r="BD88" s="167"/>
      <c r="BE88" s="167"/>
      <c r="BF88" s="167"/>
      <c r="BG88" s="167"/>
      <c r="BH88" s="167"/>
      <c r="BI88" s="167"/>
      <c r="BJ88" s="167"/>
      <c r="BK88" s="167"/>
      <c r="BL88" s="167"/>
      <c r="BM88" s="167"/>
      <c r="BN88" s="167"/>
      <c r="BO88" s="167"/>
      <c r="BP88" s="167"/>
      <c r="BQ88" s="167"/>
      <c r="BR88" s="167"/>
      <c r="BS88" s="36"/>
      <c r="BT88" s="36"/>
      <c r="BU88" s="36"/>
      <c r="BV88" s="36"/>
      <c r="BW88" s="36"/>
      <c r="BX88" s="36"/>
      <c r="BY88" s="36"/>
    </row>
    <row r="89" spans="1:77" ht="6" customHeight="1">
      <c r="A89" s="36"/>
      <c r="B89" s="163"/>
      <c r="C89" s="163"/>
      <c r="D89" s="163"/>
      <c r="E89" s="163"/>
      <c r="F89" s="163"/>
      <c r="G89" s="163"/>
      <c r="H89" s="163"/>
      <c r="I89" s="163"/>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3"/>
      <c r="BJ89" s="163"/>
      <c r="BK89" s="163"/>
      <c r="BL89" s="163"/>
      <c r="BM89" s="163"/>
      <c r="BN89" s="163"/>
      <c r="BO89" s="163"/>
      <c r="BP89" s="163"/>
      <c r="BQ89" s="163"/>
      <c r="BR89" s="163"/>
      <c r="BS89" s="163"/>
      <c r="BT89" s="163"/>
      <c r="BU89" s="163"/>
      <c r="BV89" s="163"/>
      <c r="BW89" s="163"/>
      <c r="BX89" s="163"/>
      <c r="BY89" s="163"/>
    </row>
    <row r="90" spans="1:77" ht="6" customHeight="1">
      <c r="A90" s="36"/>
      <c r="B90" s="163"/>
      <c r="C90" s="163"/>
      <c r="D90" s="163"/>
      <c r="E90" s="163"/>
      <c r="F90" s="163"/>
      <c r="G90" s="163"/>
      <c r="H90" s="163"/>
      <c r="I90" s="163"/>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3"/>
      <c r="BN90" s="163"/>
      <c r="BO90" s="163"/>
      <c r="BP90" s="163"/>
      <c r="BQ90" s="163"/>
      <c r="BR90" s="163"/>
      <c r="BS90" s="163"/>
      <c r="BT90" s="163"/>
      <c r="BU90" s="163"/>
      <c r="BV90" s="163"/>
      <c r="BW90" s="163"/>
      <c r="BX90" s="163"/>
      <c r="BY90" s="163"/>
    </row>
    <row r="91" spans="1:77" ht="6" customHeight="1">
      <c r="A91" s="36"/>
      <c r="B91" s="163"/>
      <c r="C91" s="163"/>
      <c r="D91" s="163"/>
      <c r="E91" s="163"/>
      <c r="F91" s="163"/>
      <c r="G91" s="163"/>
      <c r="H91" s="163"/>
      <c r="I91" s="163"/>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3"/>
      <c r="BN91" s="163"/>
      <c r="BO91" s="163"/>
      <c r="BP91" s="163"/>
      <c r="BQ91" s="163"/>
      <c r="BR91" s="163"/>
      <c r="BS91" s="163"/>
      <c r="BT91" s="163"/>
      <c r="BU91" s="163"/>
      <c r="BV91" s="163"/>
      <c r="BW91" s="163"/>
      <c r="BX91" s="163"/>
      <c r="BY91" s="163"/>
    </row>
    <row r="92" spans="1:77" ht="6.75" customHeight="1">
      <c r="A92" s="36"/>
      <c r="B92" s="163"/>
      <c r="C92" s="163"/>
      <c r="D92" s="163"/>
      <c r="E92" s="163"/>
      <c r="F92" s="163"/>
      <c r="G92" s="163"/>
      <c r="H92" s="163"/>
      <c r="I92" s="163"/>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c r="AP92" s="163"/>
      <c r="AQ92" s="163"/>
      <c r="AR92" s="163"/>
      <c r="AS92" s="163"/>
      <c r="AT92" s="163"/>
      <c r="AU92" s="163"/>
      <c r="AV92" s="163"/>
      <c r="AW92" s="163"/>
      <c r="AX92" s="163"/>
      <c r="AY92" s="163"/>
      <c r="AZ92" s="163"/>
      <c r="BA92" s="163"/>
      <c r="BB92" s="163"/>
      <c r="BC92" s="163"/>
      <c r="BD92" s="163"/>
      <c r="BE92" s="163"/>
      <c r="BF92" s="163"/>
      <c r="BG92" s="163"/>
      <c r="BH92" s="163"/>
      <c r="BI92" s="163"/>
      <c r="BJ92" s="163"/>
      <c r="BK92" s="163"/>
      <c r="BL92" s="163"/>
      <c r="BM92" s="163"/>
      <c r="BN92" s="163"/>
      <c r="BO92" s="163"/>
      <c r="BP92" s="163"/>
      <c r="BQ92" s="163"/>
      <c r="BR92" s="163"/>
      <c r="BS92" s="163"/>
      <c r="BT92" s="163"/>
      <c r="BU92" s="163"/>
      <c r="BV92" s="163"/>
      <c r="BW92" s="163"/>
      <c r="BX92" s="163"/>
      <c r="BY92" s="163"/>
    </row>
    <row r="93" spans="1:77" ht="6.75" customHeight="1">
      <c r="A93" s="36"/>
      <c r="B93" s="163"/>
      <c r="C93" s="163"/>
      <c r="D93" s="163"/>
      <c r="E93" s="163"/>
      <c r="F93" s="163"/>
      <c r="G93" s="163"/>
      <c r="H93" s="163"/>
      <c r="I93" s="163"/>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3"/>
      <c r="BM93" s="163"/>
      <c r="BN93" s="163"/>
      <c r="BO93" s="163"/>
      <c r="BP93" s="163"/>
      <c r="BQ93" s="163"/>
      <c r="BR93" s="163"/>
      <c r="BS93" s="163"/>
      <c r="BT93" s="163"/>
      <c r="BU93" s="163"/>
      <c r="BV93" s="163"/>
      <c r="BW93" s="163"/>
      <c r="BX93" s="163"/>
      <c r="BY93" s="163"/>
    </row>
    <row r="94" spans="1:77" ht="6.75" customHeight="1">
      <c r="A94" s="36"/>
      <c r="B94" s="163"/>
      <c r="C94" s="163"/>
      <c r="D94" s="163"/>
      <c r="E94" s="163"/>
      <c r="F94" s="163"/>
      <c r="G94" s="163"/>
      <c r="H94" s="163"/>
      <c r="I94" s="163"/>
      <c r="J94" s="163"/>
      <c r="K94" s="163"/>
      <c r="L94" s="163"/>
      <c r="M94" s="163"/>
      <c r="N94" s="163"/>
      <c r="O94" s="163"/>
      <c r="P94" s="163"/>
      <c r="Q94" s="163"/>
      <c r="R94" s="163"/>
      <c r="S94" s="163"/>
      <c r="T94" s="163"/>
      <c r="U94" s="163"/>
      <c r="V94" s="163"/>
      <c r="W94" s="163"/>
      <c r="X94" s="163"/>
      <c r="Y94" s="163"/>
      <c r="Z94" s="163"/>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163"/>
      <c r="AW94" s="163"/>
      <c r="AX94" s="163"/>
      <c r="AY94" s="163"/>
      <c r="AZ94" s="163"/>
      <c r="BA94" s="163"/>
      <c r="BB94" s="163"/>
      <c r="BC94" s="163"/>
      <c r="BD94" s="163"/>
      <c r="BE94" s="163"/>
      <c r="BF94" s="163"/>
      <c r="BG94" s="163"/>
      <c r="BH94" s="163"/>
      <c r="BI94" s="163"/>
      <c r="BJ94" s="163"/>
      <c r="BK94" s="163"/>
      <c r="BL94" s="163"/>
      <c r="BM94" s="163"/>
      <c r="BN94" s="163"/>
      <c r="BO94" s="163"/>
      <c r="BP94" s="163"/>
      <c r="BQ94" s="163"/>
      <c r="BR94" s="163"/>
      <c r="BS94" s="163"/>
      <c r="BT94" s="163"/>
      <c r="BU94" s="163"/>
      <c r="BV94" s="163"/>
      <c r="BW94" s="163"/>
      <c r="BX94" s="163"/>
      <c r="BY94" s="163"/>
    </row>
    <row r="95" spans="1:77" ht="6.75" customHeight="1">
      <c r="A95" s="36"/>
      <c r="B95" s="163"/>
      <c r="C95" s="163"/>
      <c r="D95" s="163"/>
      <c r="E95" s="163"/>
      <c r="F95" s="163"/>
      <c r="G95" s="163"/>
      <c r="H95" s="163"/>
      <c r="I95" s="163"/>
      <c r="J95" s="163"/>
      <c r="K95" s="163"/>
      <c r="L95" s="163"/>
      <c r="M95" s="163"/>
      <c r="N95" s="163"/>
      <c r="O95" s="163"/>
      <c r="P95" s="163"/>
      <c r="Q95" s="163"/>
      <c r="R95" s="163"/>
      <c r="S95" s="163"/>
      <c r="T95" s="163"/>
      <c r="U95" s="163"/>
      <c r="V95" s="163"/>
      <c r="W95" s="163"/>
      <c r="X95" s="163"/>
      <c r="Y95" s="163"/>
      <c r="Z95" s="163"/>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c r="AX95" s="163"/>
      <c r="AY95" s="163"/>
      <c r="AZ95" s="163"/>
      <c r="BA95" s="163"/>
      <c r="BB95" s="163"/>
      <c r="BC95" s="163"/>
      <c r="BD95" s="163"/>
      <c r="BE95" s="163"/>
      <c r="BF95" s="163"/>
      <c r="BG95" s="163"/>
      <c r="BH95" s="163"/>
      <c r="BI95" s="163"/>
      <c r="BJ95" s="163"/>
      <c r="BK95" s="163"/>
      <c r="BL95" s="163"/>
      <c r="BM95" s="163"/>
      <c r="BN95" s="163"/>
      <c r="BO95" s="163"/>
      <c r="BP95" s="163"/>
      <c r="BQ95" s="163"/>
      <c r="BR95" s="163"/>
      <c r="BS95" s="163"/>
      <c r="BT95" s="163"/>
      <c r="BU95" s="163"/>
      <c r="BV95" s="163"/>
      <c r="BW95" s="163"/>
      <c r="BX95" s="163"/>
      <c r="BY95" s="163"/>
    </row>
    <row r="96" spans="1:77" ht="6.75" customHeight="1">
      <c r="A96" s="36"/>
      <c r="B96" s="163"/>
      <c r="C96" s="163"/>
      <c r="D96" s="163"/>
      <c r="E96" s="163"/>
      <c r="F96" s="163"/>
      <c r="G96" s="163"/>
      <c r="H96" s="163"/>
      <c r="I96" s="163"/>
      <c r="J96" s="163"/>
      <c r="K96" s="163"/>
      <c r="L96" s="163"/>
      <c r="M96" s="163"/>
      <c r="N96" s="163"/>
      <c r="O96" s="163"/>
      <c r="P96" s="163"/>
      <c r="Q96" s="163"/>
      <c r="R96" s="163"/>
      <c r="S96" s="163"/>
      <c r="T96" s="163"/>
      <c r="U96" s="163"/>
      <c r="V96" s="163"/>
      <c r="W96" s="163"/>
      <c r="X96" s="163"/>
      <c r="Y96" s="163"/>
      <c r="Z96" s="163"/>
      <c r="AA96" s="163"/>
      <c r="AB96" s="163"/>
      <c r="AC96" s="163"/>
      <c r="AD96" s="163"/>
      <c r="AE96" s="163"/>
      <c r="AF96" s="163"/>
      <c r="AG96" s="163"/>
      <c r="AH96" s="163"/>
      <c r="AI96" s="163"/>
      <c r="AJ96" s="163"/>
      <c r="AK96" s="163"/>
      <c r="AL96" s="163"/>
      <c r="AM96" s="163"/>
      <c r="AN96" s="163"/>
      <c r="AO96" s="163"/>
      <c r="AP96" s="163"/>
      <c r="AQ96" s="163"/>
      <c r="AR96" s="163"/>
      <c r="AS96" s="163"/>
      <c r="AT96" s="163"/>
      <c r="AU96" s="163"/>
      <c r="AV96" s="163"/>
      <c r="AW96" s="163"/>
      <c r="AX96" s="163"/>
      <c r="AY96" s="163"/>
      <c r="AZ96" s="163"/>
      <c r="BA96" s="163"/>
      <c r="BB96" s="163"/>
      <c r="BC96" s="163"/>
      <c r="BD96" s="163"/>
      <c r="BE96" s="163"/>
      <c r="BF96" s="163"/>
      <c r="BG96" s="163"/>
      <c r="BH96" s="163"/>
      <c r="BI96" s="163"/>
      <c r="BJ96" s="163"/>
      <c r="BK96" s="163"/>
      <c r="BL96" s="163"/>
      <c r="BM96" s="163"/>
      <c r="BN96" s="163"/>
      <c r="BO96" s="163"/>
      <c r="BP96" s="163"/>
      <c r="BQ96" s="163"/>
      <c r="BR96" s="163"/>
      <c r="BS96" s="163"/>
      <c r="BT96" s="163"/>
      <c r="BU96" s="163"/>
      <c r="BV96" s="163"/>
      <c r="BW96" s="163"/>
      <c r="BX96" s="163"/>
      <c r="BY96" s="163"/>
    </row>
    <row r="97" spans="1:77" ht="6.75" customHeight="1">
      <c r="A97" s="36"/>
      <c r="B97" s="163"/>
      <c r="C97" s="163"/>
      <c r="D97" s="163"/>
      <c r="E97" s="163"/>
      <c r="F97" s="163"/>
      <c r="G97" s="163"/>
      <c r="H97" s="163"/>
      <c r="I97" s="163"/>
      <c r="J97" s="163"/>
      <c r="K97" s="163"/>
      <c r="L97" s="163"/>
      <c r="M97" s="163"/>
      <c r="N97" s="163"/>
      <c r="O97" s="163"/>
      <c r="P97" s="163"/>
      <c r="Q97" s="163"/>
      <c r="R97" s="163"/>
      <c r="S97" s="163"/>
      <c r="T97" s="163"/>
      <c r="U97" s="163"/>
      <c r="V97" s="163"/>
      <c r="W97" s="163"/>
      <c r="X97" s="163"/>
      <c r="Y97" s="163"/>
      <c r="Z97" s="163"/>
      <c r="AA97" s="163"/>
      <c r="AB97" s="163"/>
      <c r="AC97" s="163"/>
      <c r="AD97" s="163"/>
      <c r="AE97" s="163"/>
      <c r="AF97" s="163"/>
      <c r="AG97" s="163"/>
      <c r="AH97" s="163"/>
      <c r="AI97" s="163"/>
      <c r="AJ97" s="163"/>
      <c r="AK97" s="163"/>
      <c r="AL97" s="163"/>
      <c r="AM97" s="163"/>
      <c r="AN97" s="163"/>
      <c r="AO97" s="163"/>
      <c r="AP97" s="163"/>
      <c r="AQ97" s="163"/>
      <c r="AR97" s="163"/>
      <c r="AS97" s="163"/>
      <c r="AT97" s="163"/>
      <c r="AU97" s="163"/>
      <c r="AV97" s="163"/>
      <c r="AW97" s="163"/>
      <c r="AX97" s="163"/>
      <c r="AY97" s="163"/>
      <c r="AZ97" s="163"/>
      <c r="BA97" s="163"/>
      <c r="BB97" s="163"/>
      <c r="BC97" s="163"/>
      <c r="BD97" s="163"/>
      <c r="BE97" s="163"/>
      <c r="BF97" s="163"/>
      <c r="BG97" s="163"/>
      <c r="BH97" s="163"/>
      <c r="BI97" s="163"/>
      <c r="BJ97" s="163"/>
      <c r="BK97" s="163"/>
      <c r="BL97" s="163"/>
      <c r="BM97" s="163"/>
      <c r="BN97" s="163"/>
      <c r="BO97" s="163"/>
      <c r="BP97" s="163"/>
      <c r="BQ97" s="163"/>
      <c r="BR97" s="163"/>
      <c r="BS97" s="163"/>
      <c r="BT97" s="163"/>
      <c r="BU97" s="163"/>
      <c r="BV97" s="163"/>
      <c r="BW97" s="163"/>
      <c r="BX97" s="163"/>
      <c r="BY97" s="163"/>
    </row>
    <row r="98" spans="1:77" ht="6.75" customHeight="1">
      <c r="A98" s="36"/>
      <c r="B98" s="163"/>
      <c r="C98" s="163"/>
      <c r="D98" s="163"/>
      <c r="E98" s="163"/>
      <c r="F98" s="163"/>
      <c r="G98" s="163"/>
      <c r="H98" s="163"/>
      <c r="I98" s="163"/>
      <c r="J98" s="163"/>
      <c r="K98" s="163"/>
      <c r="L98" s="163"/>
      <c r="M98" s="163"/>
      <c r="N98" s="163"/>
      <c r="O98" s="163"/>
      <c r="P98" s="163"/>
      <c r="Q98" s="163"/>
      <c r="R98" s="163"/>
      <c r="S98" s="163"/>
      <c r="T98" s="163"/>
      <c r="U98" s="163"/>
      <c r="V98" s="163"/>
      <c r="W98" s="163"/>
      <c r="X98" s="163"/>
      <c r="Y98" s="163"/>
      <c r="Z98" s="163"/>
      <c r="AA98" s="163"/>
      <c r="AB98" s="163"/>
      <c r="AC98" s="163"/>
      <c r="AD98" s="163"/>
      <c r="AE98" s="163"/>
      <c r="AF98" s="163"/>
      <c r="AG98" s="163"/>
      <c r="AH98" s="163"/>
      <c r="AI98" s="163"/>
      <c r="AJ98" s="163"/>
      <c r="AK98" s="163"/>
      <c r="AL98" s="163"/>
      <c r="AM98" s="163"/>
      <c r="AN98" s="163"/>
      <c r="AO98" s="163"/>
      <c r="AP98" s="163"/>
      <c r="AQ98" s="163"/>
      <c r="AR98" s="163"/>
      <c r="AS98" s="163"/>
      <c r="AT98" s="163"/>
      <c r="AU98" s="163"/>
      <c r="AV98" s="163"/>
      <c r="AW98" s="163"/>
      <c r="AX98" s="163"/>
      <c r="AY98" s="163"/>
      <c r="AZ98" s="163"/>
      <c r="BA98" s="163"/>
      <c r="BB98" s="163"/>
      <c r="BC98" s="163"/>
      <c r="BD98" s="163"/>
      <c r="BE98" s="163"/>
      <c r="BF98" s="163"/>
      <c r="BG98" s="163"/>
      <c r="BH98" s="163"/>
      <c r="BI98" s="163"/>
      <c r="BJ98" s="163"/>
      <c r="BK98" s="163"/>
      <c r="BL98" s="163"/>
      <c r="BM98" s="163"/>
      <c r="BN98" s="163"/>
      <c r="BO98" s="163"/>
      <c r="BP98" s="163"/>
      <c r="BQ98" s="163"/>
      <c r="BR98" s="163"/>
      <c r="BS98" s="163"/>
      <c r="BT98" s="163"/>
      <c r="BU98" s="163"/>
      <c r="BV98" s="163"/>
      <c r="BW98" s="163"/>
      <c r="BX98" s="163"/>
      <c r="BY98" s="163"/>
    </row>
    <row r="99" spans="1:77" ht="5.25" customHeight="1">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36"/>
      <c r="BK99" s="36"/>
      <c r="BL99" s="36"/>
      <c r="BM99" s="36"/>
      <c r="BN99" s="36"/>
      <c r="BO99" s="36"/>
      <c r="BP99" s="36"/>
      <c r="BQ99" s="36"/>
      <c r="BR99" s="36"/>
      <c r="BS99" s="36"/>
      <c r="BT99" s="36"/>
      <c r="BU99" s="36"/>
      <c r="BV99" s="36"/>
      <c r="BW99" s="36"/>
      <c r="BX99" s="36"/>
      <c r="BY99" s="36"/>
    </row>
    <row r="100" spans="1:77" ht="5.25" customHeight="1">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36"/>
      <c r="BK100" s="36"/>
      <c r="BL100" s="36"/>
      <c r="BM100" s="36"/>
      <c r="BN100" s="36"/>
      <c r="BO100" s="36"/>
      <c r="BP100" s="36"/>
      <c r="BQ100" s="36"/>
      <c r="BR100" s="36"/>
      <c r="BS100" s="36"/>
      <c r="BT100" s="36"/>
      <c r="BU100" s="36"/>
      <c r="BV100" s="36"/>
      <c r="BW100" s="36"/>
      <c r="BX100" s="36"/>
      <c r="BY100" s="36"/>
    </row>
  </sheetData>
  <sheetProtection sheet="1" objects="1" scenarios="1"/>
  <mergeCells count="124">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N29:AM31"/>
    <mergeCell ref="AZ29:BE30"/>
    <mergeCell ref="BF29:BY30"/>
    <mergeCell ref="AZ31:BE32"/>
    <mergeCell ref="BF31:BY32"/>
    <mergeCell ref="N32:Y34"/>
    <mergeCell ref="Z32:AM34"/>
    <mergeCell ref="AZ33:BE34"/>
    <mergeCell ref="BF33:BY34"/>
    <mergeCell ref="A29:M31"/>
    <mergeCell ref="A32:F34"/>
    <mergeCell ref="G32:M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s>
  <phoneticPr fontId="40"/>
  <dataValidations count="13">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9F5E219-B22F-44FA-820A-C0A67028FA15}">
      <formula1>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7F9D34DE-073F-4BBB-99FA-54BC6D19BB65}">
      <formula1>0</formula1>
      <formula2>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67F5D33D-7BCF-4156-8A24-E476FBDD4E4A}">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AAB15D2F-4604-4F96-A6D2-704209204429}">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055EA59B-4392-4660-8819-2584266A25CA}">
      <formula1>2025</formula1>
      <formula2>2026</formula2>
    </dataValidation>
    <dataValidation imeMode="disabled" allowBlank="1" showInputMessage="1" showErrorMessage="1" sqref="BF29:BY34" xr:uid="{5D5F6588-303C-4E00-B92B-933E2B3C2A84}"/>
    <dataValidation imeMode="fullKatakana" allowBlank="1" showInputMessage="1" showErrorMessage="1" sqref="BB50:BY50 N16:AM16 N35:AM36 N19:AM20 N27:AM28" xr:uid="{9BA9BFCA-8241-4600-B80E-D20516AA7492}"/>
    <dataValidation type="list" allowBlank="1" showInputMessage="1" showErrorMessage="1" sqref="AI50:AP52" xr:uid="{97ED92E1-3C99-4B6E-9255-3E739E0F5470}">
      <formula1>"普通,当座,別段"</formula1>
    </dataValidation>
    <dataValidation imeMode="disabled" allowBlank="1" showInputMessage="1" showErrorMessage="1" errorTitle="郵便番号" error="半角で入力してください" promptTitle="郵便番号" prompt="半角で入力してください" sqref="BB19:BF20" xr:uid="{CC3B6763-F2E3-43E6-BFFD-8D65F018D8C1}"/>
    <dataValidation allowBlank="1" showInputMessage="1" showErrorMessage="1" promptTitle="開設者" prompt="法人名を記載してください（個人の場合は記載不要）" sqref="N29:AM31" xr:uid="{BDD56CDC-DB39-4B23-B6A5-8A69F718DB9E}"/>
    <dataValidation allowBlank="1" showInputMessage="1" showErrorMessage="1" promptTitle="開設者" prompt="代表者の職を記載してください（個人の場合は記載不要）" sqref="N32:Y34" xr:uid="{97B4CFC4-839A-44A5-9A26-3E9430D635D2}"/>
    <dataValidation allowBlank="1" showInputMessage="1" showErrorMessage="1" promptTitle="開設者" prompt="氏名を記載してください" sqref="Z32:AM34" xr:uid="{0ADFF067-6D5C-4199-A8AC-7E9B995C803B}"/>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3" tint="0.39997558519241921"/>
    <pageSetUpPr fitToPage="1"/>
  </sheetPr>
  <dimension ref="B1:H42"/>
  <sheetViews>
    <sheetView showGridLines="0" view="pageBreakPreview" zoomScaleNormal="99" zoomScaleSheetLayoutView="100" workbookViewId="0"/>
  </sheetViews>
  <sheetFormatPr defaultColWidth="9" defaultRowHeight="14.4"/>
  <cols>
    <col min="1" max="1" width="2.77734375" style="102" customWidth="1"/>
    <col min="2" max="2" width="9.77734375" style="102" customWidth="1"/>
    <col min="3" max="3" width="30.33203125" style="102" customWidth="1"/>
    <col min="4" max="4" width="19" style="102" customWidth="1"/>
    <col min="5" max="5" width="29" style="102" customWidth="1"/>
    <col min="6" max="6" width="29.88671875" style="102" customWidth="1"/>
    <col min="7" max="7" width="30.21875" style="102" customWidth="1"/>
    <col min="8" max="8" width="5" style="102" customWidth="1"/>
    <col min="9" max="11" width="9" style="102"/>
    <col min="12" max="12" width="49.77734375" style="102" customWidth="1"/>
    <col min="13" max="16384" width="9" style="102"/>
  </cols>
  <sheetData>
    <row r="1" spans="2:8" ht="24.75" customHeight="1">
      <c r="B1" s="362" t="s">
        <v>182</v>
      </c>
      <c r="C1" s="362"/>
      <c r="D1" s="362"/>
      <c r="E1" s="362"/>
      <c r="F1" s="101"/>
      <c r="G1" s="101"/>
    </row>
    <row r="2" spans="2:8" ht="23.25" customHeight="1">
      <c r="B2" s="102" t="s">
        <v>198</v>
      </c>
      <c r="F2" s="101" t="s">
        <v>100</v>
      </c>
      <c r="G2" s="103" t="str">
        <f>'支給申請書兼請求書（医療機関等→都道府県）'!N29&amp;""</f>
        <v/>
      </c>
    </row>
    <row r="3" spans="2:8" ht="26.25" customHeight="1">
      <c r="F3" s="101" t="s">
        <v>110</v>
      </c>
      <c r="G3" s="103">
        <f>'支給申請書兼請求書（医療機関等→都道府県）'!N21</f>
        <v>0</v>
      </c>
    </row>
    <row r="4" spans="2:8" ht="24.75" customHeight="1">
      <c r="B4" s="363" t="s">
        <v>184</v>
      </c>
      <c r="C4" s="363"/>
      <c r="D4" s="363"/>
      <c r="E4" s="363"/>
      <c r="F4" s="363"/>
      <c r="G4" s="363"/>
      <c r="H4" s="104"/>
    </row>
    <row r="6" spans="2:8" ht="23.25" customHeight="1">
      <c r="B6" s="364" t="s">
        <v>228</v>
      </c>
      <c r="C6" s="364"/>
      <c r="D6" s="364"/>
      <c r="E6" s="364"/>
      <c r="F6" s="364"/>
      <c r="G6" s="364"/>
      <c r="H6" s="364"/>
    </row>
    <row r="8" spans="2:8" ht="18" customHeight="1">
      <c r="B8" s="105" t="s">
        <v>99</v>
      </c>
    </row>
    <row r="10" spans="2:8">
      <c r="B10" s="3"/>
      <c r="C10" s="102" t="s">
        <v>200</v>
      </c>
    </row>
    <row r="12" spans="2:8" ht="18" customHeight="1">
      <c r="B12" s="105" t="s">
        <v>102</v>
      </c>
    </row>
    <row r="13" spans="2:8">
      <c r="B13" s="3"/>
      <c r="C13" s="102" t="s">
        <v>203</v>
      </c>
    </row>
    <row r="14" spans="2:8">
      <c r="B14" s="3"/>
      <c r="C14" s="102" t="s">
        <v>127</v>
      </c>
    </row>
    <row r="15" spans="2:8">
      <c r="B15" s="3"/>
      <c r="C15" s="102" t="s">
        <v>134</v>
      </c>
    </row>
    <row r="16" spans="2:8">
      <c r="B16" s="3"/>
      <c r="C16" s="102" t="s">
        <v>201</v>
      </c>
    </row>
    <row r="17" spans="2:7">
      <c r="B17" s="3"/>
      <c r="C17" s="102" t="s">
        <v>127</v>
      </c>
    </row>
    <row r="18" spans="2:7">
      <c r="B18" s="3"/>
      <c r="C18" s="102" t="s">
        <v>135</v>
      </c>
    </row>
    <row r="19" spans="2:7">
      <c r="B19" s="3"/>
      <c r="C19" s="102" t="s">
        <v>202</v>
      </c>
    </row>
    <row r="20" spans="2:7">
      <c r="B20" s="3"/>
      <c r="C20" s="102" t="s">
        <v>127</v>
      </c>
    </row>
    <row r="21" spans="2:7">
      <c r="B21" s="3"/>
      <c r="C21" s="102" t="s">
        <v>136</v>
      </c>
    </row>
    <row r="22" spans="2:7">
      <c r="B22" s="3"/>
    </row>
    <row r="23" spans="2:7">
      <c r="B23" s="3"/>
      <c r="C23" s="102" t="s">
        <v>128</v>
      </c>
    </row>
    <row r="24" spans="2:7">
      <c r="B24" s="3"/>
      <c r="C24" s="102" t="s">
        <v>129</v>
      </c>
    </row>
    <row r="25" spans="2:7">
      <c r="B25" s="3"/>
      <c r="C25" s="102" t="s">
        <v>130</v>
      </c>
    </row>
    <row r="26" spans="2:7">
      <c r="B26" s="3"/>
    </row>
    <row r="27" spans="2:7">
      <c r="B27" s="3"/>
      <c r="C27" s="102" t="s">
        <v>131</v>
      </c>
    </row>
    <row r="28" spans="2:7">
      <c r="B28" s="3"/>
      <c r="C28" s="102" t="s">
        <v>132</v>
      </c>
    </row>
    <row r="29" spans="2:7">
      <c r="B29" s="3"/>
      <c r="C29" s="102" t="s">
        <v>133</v>
      </c>
    </row>
    <row r="30" spans="2:7">
      <c r="B30" s="105" t="s">
        <v>139</v>
      </c>
    </row>
    <row r="31" spans="2:7" ht="13.5" customHeight="1">
      <c r="B31" s="105"/>
    </row>
    <row r="32" spans="2:7" ht="88.5" customHeight="1">
      <c r="C32" s="106" t="s">
        <v>115</v>
      </c>
      <c r="D32" s="107"/>
      <c r="E32" s="108" t="s">
        <v>96</v>
      </c>
      <c r="F32" s="107"/>
      <c r="G32" s="109" t="s">
        <v>109</v>
      </c>
    </row>
    <row r="33" spans="2:7" ht="24.75" customHeight="1">
      <c r="C33" s="2" t="s">
        <v>199</v>
      </c>
      <c r="D33" s="107" t="s">
        <v>97</v>
      </c>
      <c r="E33" s="110">
        <v>145000</v>
      </c>
      <c r="F33" s="107" t="s">
        <v>98</v>
      </c>
      <c r="G33" s="110">
        <f>IF(C33="○",E33,0)</f>
        <v>0</v>
      </c>
    </row>
    <row r="34" spans="2:7">
      <c r="C34" s="111"/>
      <c r="D34" s="107"/>
      <c r="E34" s="112"/>
      <c r="F34" s="107"/>
      <c r="G34" s="112"/>
    </row>
    <row r="35" spans="2:7" ht="89.25" customHeight="1">
      <c r="C35" s="106" t="s">
        <v>116</v>
      </c>
      <c r="D35" s="107"/>
      <c r="E35" s="108" t="s">
        <v>96</v>
      </c>
      <c r="F35" s="107"/>
      <c r="G35" s="109" t="s">
        <v>109</v>
      </c>
    </row>
    <row r="36" spans="2:7" ht="24.75" customHeight="1">
      <c r="C36" s="2" t="s">
        <v>199</v>
      </c>
      <c r="D36" s="107" t="s">
        <v>97</v>
      </c>
      <c r="E36" s="110">
        <v>105000</v>
      </c>
      <c r="F36" s="107" t="s">
        <v>98</v>
      </c>
      <c r="G36" s="110">
        <f>IF(C36="○",E36,0)</f>
        <v>0</v>
      </c>
    </row>
    <row r="37" spans="2:7">
      <c r="C37" s="111"/>
      <c r="D37" s="107"/>
      <c r="E37" s="112"/>
      <c r="F37" s="107"/>
      <c r="G37" s="112"/>
    </row>
    <row r="38" spans="2:7" ht="94.5" customHeight="1">
      <c r="C38" s="106" t="s">
        <v>117</v>
      </c>
      <c r="D38" s="107"/>
      <c r="E38" s="108" t="s">
        <v>96</v>
      </c>
      <c r="F38" s="107"/>
      <c r="G38" s="109" t="s">
        <v>109</v>
      </c>
    </row>
    <row r="39" spans="2:7" ht="24.75" customHeight="1">
      <c r="C39" s="2" t="s">
        <v>199</v>
      </c>
      <c r="D39" s="107" t="s">
        <v>97</v>
      </c>
      <c r="E39" s="110">
        <v>70000</v>
      </c>
      <c r="F39" s="107" t="s">
        <v>98</v>
      </c>
      <c r="G39" s="110">
        <f>IF(C39="○",E39,0)</f>
        <v>0</v>
      </c>
    </row>
    <row r="40" spans="2:7" ht="24.75" customHeight="1">
      <c r="C40" s="113"/>
      <c r="D40" s="107"/>
      <c r="E40" s="112"/>
      <c r="F40" s="107"/>
      <c r="G40" s="112"/>
    </row>
    <row r="41" spans="2:7">
      <c r="C41" s="111"/>
      <c r="D41" s="107"/>
      <c r="E41" s="112"/>
      <c r="F41" s="107"/>
      <c r="G41" s="109" t="s">
        <v>140</v>
      </c>
    </row>
    <row r="42" spans="2:7" ht="33.75" customHeight="1">
      <c r="B42" s="365"/>
      <c r="C42" s="365"/>
      <c r="D42" s="365"/>
      <c r="E42" s="365"/>
      <c r="F42" s="365"/>
      <c r="G42" s="4">
        <f>MAX(G33,G36,G39)</f>
        <v>0</v>
      </c>
    </row>
  </sheetData>
  <sheetProtection sheet="1" objects="1" scenarios="1"/>
  <mergeCells count="4">
    <mergeCell ref="B1:E1"/>
    <mergeCell ref="B4:G4"/>
    <mergeCell ref="B6:H6"/>
    <mergeCell ref="B42:F42"/>
  </mergeCells>
  <phoneticPr fontId="40"/>
  <dataValidations count="1">
    <dataValidation type="list" allowBlank="1" showInputMessage="1" showErrorMessage="1" sqref="C33 C36 C39" xr:uid="{784941A3-B188-459A-A81F-2E6DF5D14432}">
      <formula1>"　,○"</formula1>
    </dataValidation>
  </dataValidations>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312420</xdr:colOff>
                    <xdr:row>8</xdr:row>
                    <xdr:rowOff>144780</xdr:rowOff>
                  </from>
                  <to>
                    <xdr:col>1</xdr:col>
                    <xdr:colOff>541020</xdr:colOff>
                    <xdr:row>10</xdr:row>
                    <xdr:rowOff>106680</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297180</xdr:colOff>
                    <xdr:row>19</xdr:row>
                    <xdr:rowOff>152400</xdr:rowOff>
                  </from>
                  <to>
                    <xdr:col>1</xdr:col>
                    <xdr:colOff>525780</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312420</xdr:colOff>
                    <xdr:row>14</xdr:row>
                    <xdr:rowOff>144780</xdr:rowOff>
                  </from>
                  <to>
                    <xdr:col>1</xdr:col>
                    <xdr:colOff>541020</xdr:colOff>
                    <xdr:row>16</xdr:row>
                    <xdr:rowOff>99060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312420</xdr:colOff>
                    <xdr:row>16</xdr:row>
                    <xdr:rowOff>144780</xdr:rowOff>
                  </from>
                  <to>
                    <xdr:col>1</xdr:col>
                    <xdr:colOff>541020</xdr:colOff>
                    <xdr:row>18</xdr:row>
                    <xdr:rowOff>106680</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312420</xdr:colOff>
                    <xdr:row>27</xdr:row>
                    <xdr:rowOff>121920</xdr:rowOff>
                  </from>
                  <to>
                    <xdr:col>1</xdr:col>
                    <xdr:colOff>541020</xdr:colOff>
                    <xdr:row>29</xdr:row>
                    <xdr:rowOff>68580</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220980</xdr:rowOff>
                  </from>
                  <to>
                    <xdr:col>1</xdr:col>
                    <xdr:colOff>533400</xdr:colOff>
                    <xdr:row>13</xdr:row>
                    <xdr:rowOff>121920</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312420</xdr:colOff>
                    <xdr:row>14</xdr:row>
                    <xdr:rowOff>144780</xdr:rowOff>
                  </from>
                  <to>
                    <xdr:col>1</xdr:col>
                    <xdr:colOff>541020</xdr:colOff>
                    <xdr:row>16</xdr:row>
                    <xdr:rowOff>99060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312420</xdr:colOff>
                    <xdr:row>16</xdr:row>
                    <xdr:rowOff>144780</xdr:rowOff>
                  </from>
                  <to>
                    <xdr:col>1</xdr:col>
                    <xdr:colOff>541020</xdr:colOff>
                    <xdr:row>18</xdr:row>
                    <xdr:rowOff>106680</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297180</xdr:colOff>
                    <xdr:row>21</xdr:row>
                    <xdr:rowOff>137160</xdr:rowOff>
                  </from>
                  <to>
                    <xdr:col>1</xdr:col>
                    <xdr:colOff>525780</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297180</xdr:colOff>
                    <xdr:row>23</xdr:row>
                    <xdr:rowOff>152400</xdr:rowOff>
                  </from>
                  <to>
                    <xdr:col>1</xdr:col>
                    <xdr:colOff>525780</xdr:colOff>
                    <xdr:row>25</xdr:row>
                    <xdr:rowOff>68580</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312420</xdr:colOff>
                    <xdr:row>25</xdr:row>
                    <xdr:rowOff>160020</xdr:rowOff>
                  </from>
                  <to>
                    <xdr:col>1</xdr:col>
                    <xdr:colOff>541020</xdr:colOff>
                    <xdr:row>27</xdr:row>
                    <xdr:rowOff>106680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70E62-55E7-462F-9A4A-CD8E9A69F092}">
  <sheetPr>
    <tabColor theme="3" tint="0.39997558519241921"/>
    <pageSetUpPr fitToPage="1"/>
  </sheetPr>
  <dimension ref="A1:P76"/>
  <sheetViews>
    <sheetView view="pageBreakPreview" zoomScaleNormal="85" zoomScaleSheetLayoutView="100" workbookViewId="0"/>
  </sheetViews>
  <sheetFormatPr defaultColWidth="9" defaultRowHeight="13.2"/>
  <cols>
    <col min="1" max="1" width="47.77734375" style="116" customWidth="1"/>
    <col min="2" max="4" width="15.109375" style="118" customWidth="1"/>
    <col min="5" max="5" width="23.21875" style="118" customWidth="1"/>
    <col min="6" max="6" width="17.77734375" style="116" customWidth="1"/>
    <col min="7" max="7" width="47.77734375" style="116" customWidth="1"/>
    <col min="8" max="10" width="15.109375" style="118" customWidth="1"/>
    <col min="11" max="11" width="23.44140625" style="116" customWidth="1"/>
    <col min="12" max="12" width="167.88671875" style="121" customWidth="1"/>
    <col min="13" max="18" width="14.6640625" style="116" customWidth="1"/>
    <col min="19" max="19" width="18.88671875" style="116" customWidth="1"/>
    <col min="20" max="20" width="9" style="116"/>
    <col min="21" max="27" width="9" style="116" customWidth="1"/>
    <col min="28" max="16384" width="9" style="116"/>
  </cols>
  <sheetData>
    <row r="1" spans="1:12" ht="25.5" customHeight="1">
      <c r="A1" s="114" t="s">
        <v>183</v>
      </c>
      <c r="B1" s="115"/>
      <c r="C1" s="115"/>
      <c r="D1" s="115"/>
      <c r="E1" s="115"/>
      <c r="G1" s="117"/>
      <c r="I1" s="119"/>
      <c r="J1" s="119"/>
      <c r="K1" s="120"/>
    </row>
    <row r="2" spans="1:12" ht="46.5" customHeight="1">
      <c r="A2" s="369" t="s">
        <v>229</v>
      </c>
      <c r="B2" s="370"/>
      <c r="C2" s="370"/>
      <c r="D2" s="370"/>
      <c r="E2" s="370"/>
      <c r="F2" s="370"/>
      <c r="G2" s="370"/>
      <c r="H2" s="370"/>
      <c r="I2" s="370"/>
      <c r="J2" s="370"/>
      <c r="K2" s="370"/>
      <c r="L2" s="121" t="s">
        <v>101</v>
      </c>
    </row>
    <row r="3" spans="1:12" ht="32.25" customHeight="1">
      <c r="A3" s="122" t="s">
        <v>100</v>
      </c>
      <c r="B3" s="123"/>
      <c r="C3" s="123"/>
      <c r="D3" s="123"/>
      <c r="E3" s="123"/>
      <c r="F3" s="124" t="str">
        <f>'支給申請書兼請求書（医療機関等→都道府県）'!N29&amp;""</f>
        <v/>
      </c>
      <c r="G3" s="122" t="s">
        <v>141</v>
      </c>
      <c r="H3" s="123"/>
      <c r="I3" s="123"/>
      <c r="J3" s="123"/>
      <c r="K3" s="8">
        <f>SUM($K$10:$K$15)</f>
        <v>0</v>
      </c>
      <c r="L3" s="125" t="s">
        <v>204</v>
      </c>
    </row>
    <row r="4" spans="1:12" ht="26.25" customHeight="1">
      <c r="A4" s="122" t="s">
        <v>110</v>
      </c>
      <c r="B4" s="123"/>
      <c r="C4" s="123"/>
      <c r="D4" s="123"/>
      <c r="E4" s="123"/>
      <c r="F4" s="124">
        <f>'支給申請書兼請求書（医療機関等→都道府県）'!N21</f>
        <v>0</v>
      </c>
      <c r="G4" s="122" t="s">
        <v>142</v>
      </c>
      <c r="H4" s="123"/>
      <c r="I4" s="123"/>
      <c r="J4" s="123"/>
      <c r="K4" s="147">
        <v>0</v>
      </c>
      <c r="L4" s="125" t="s">
        <v>205</v>
      </c>
    </row>
    <row r="5" spans="1:12" ht="26.25" customHeight="1">
      <c r="A5" s="122"/>
      <c r="B5" s="123"/>
      <c r="C5" s="123"/>
      <c r="D5" s="123"/>
      <c r="E5" s="123"/>
      <c r="F5" s="126"/>
      <c r="G5" s="122" t="s">
        <v>143</v>
      </c>
      <c r="H5" s="123"/>
      <c r="I5" s="123"/>
      <c r="J5" s="123"/>
      <c r="K5" s="8">
        <f>ROUNDDOWN(K3-K4,-3)</f>
        <v>0</v>
      </c>
      <c r="L5" s="121" t="s">
        <v>144</v>
      </c>
    </row>
    <row r="6" spans="1:12" ht="41.25" customHeight="1">
      <c r="A6" s="122"/>
      <c r="B6" s="123"/>
      <c r="C6" s="123"/>
      <c r="D6" s="123"/>
      <c r="E6" s="123"/>
      <c r="F6" s="127"/>
      <c r="G6" s="122" t="s">
        <v>175</v>
      </c>
      <c r="H6" s="123"/>
      <c r="I6" s="123"/>
      <c r="J6" s="123"/>
      <c r="K6" s="8">
        <f>'【薬局】賃上げ支援事業（誓約書及び上限額確認書）'!G42</f>
        <v>0</v>
      </c>
      <c r="L6" s="125" t="s">
        <v>207</v>
      </c>
    </row>
    <row r="7" spans="1:12" ht="26.25" customHeight="1">
      <c r="A7" s="122"/>
      <c r="B7" s="123"/>
      <c r="C7" s="123"/>
      <c r="D7" s="123"/>
      <c r="E7" s="123"/>
      <c r="F7" s="128"/>
      <c r="G7" s="122" t="s">
        <v>174</v>
      </c>
      <c r="H7" s="123"/>
      <c r="I7" s="123"/>
      <c r="J7" s="123"/>
      <c r="K7" s="8">
        <f>MIN(K5:K6)</f>
        <v>0</v>
      </c>
      <c r="L7" s="125" t="s">
        <v>206</v>
      </c>
    </row>
    <row r="8" spans="1:12" ht="41.25" customHeight="1">
      <c r="A8" s="371" t="s">
        <v>145</v>
      </c>
      <c r="B8" s="371"/>
      <c r="C8" s="371"/>
      <c r="D8" s="371"/>
      <c r="E8" s="371"/>
      <c r="F8" s="371"/>
      <c r="G8" s="371" t="s">
        <v>103</v>
      </c>
      <c r="H8" s="371"/>
      <c r="I8" s="371"/>
      <c r="J8" s="371"/>
      <c r="K8" s="371"/>
      <c r="L8" s="129"/>
    </row>
    <row r="9" spans="1:12" s="134" customFormat="1" ht="66" customHeight="1">
      <c r="A9" s="130" t="s">
        <v>208</v>
      </c>
      <c r="B9" s="131" t="s">
        <v>118</v>
      </c>
      <c r="C9" s="131" t="s">
        <v>146</v>
      </c>
      <c r="D9" s="131" t="s">
        <v>114</v>
      </c>
      <c r="E9" s="131" t="s">
        <v>147</v>
      </c>
      <c r="F9" s="131" t="s">
        <v>119</v>
      </c>
      <c r="G9" s="132" t="str">
        <f>A9</f>
        <v>賃金改善（全体）の内容</v>
      </c>
      <c r="H9" s="131" t="s">
        <v>148</v>
      </c>
      <c r="I9" s="131" t="s">
        <v>149</v>
      </c>
      <c r="J9" s="131" t="s">
        <v>150</v>
      </c>
      <c r="K9" s="131" t="s">
        <v>151</v>
      </c>
      <c r="L9" s="133" t="s">
        <v>209</v>
      </c>
    </row>
    <row r="10" spans="1:12" ht="50.25" customHeight="1">
      <c r="A10" s="135" t="s">
        <v>152</v>
      </c>
      <c r="B10" s="5">
        <v>0</v>
      </c>
      <c r="C10" s="6">
        <v>0</v>
      </c>
      <c r="D10" s="7">
        <v>0</v>
      </c>
      <c r="E10" s="6">
        <v>0</v>
      </c>
      <c r="F10" s="136" t="e">
        <f>((B10*C10*D10)/B10)/D10</f>
        <v>#DIV/0!</v>
      </c>
      <c r="G10" s="135" t="s">
        <v>153</v>
      </c>
      <c r="H10" s="137">
        <f t="shared" ref="H10:J14" si="0">B10</f>
        <v>0</v>
      </c>
      <c r="I10" s="136">
        <f t="shared" si="0"/>
        <v>0</v>
      </c>
      <c r="J10" s="138">
        <f t="shared" si="0"/>
        <v>0</v>
      </c>
      <c r="K10" s="136">
        <f>H10*I10*J10</f>
        <v>0</v>
      </c>
      <c r="L10" s="139" t="s">
        <v>154</v>
      </c>
    </row>
    <row r="11" spans="1:12" ht="57" customHeight="1">
      <c r="A11" s="135" t="s">
        <v>155</v>
      </c>
      <c r="B11" s="5">
        <v>0</v>
      </c>
      <c r="C11" s="6">
        <v>0</v>
      </c>
      <c r="D11" s="7">
        <v>0</v>
      </c>
      <c r="E11" s="6">
        <v>0</v>
      </c>
      <c r="F11" s="136" t="e">
        <f>((B11*C11*D11)/B11)/D11</f>
        <v>#DIV/0!</v>
      </c>
      <c r="G11" s="135" t="s">
        <v>156</v>
      </c>
      <c r="H11" s="137">
        <f t="shared" si="0"/>
        <v>0</v>
      </c>
      <c r="I11" s="136">
        <f t="shared" si="0"/>
        <v>0</v>
      </c>
      <c r="J11" s="138">
        <f t="shared" si="0"/>
        <v>0</v>
      </c>
      <c r="K11" s="136">
        <f>H11*I11*J11</f>
        <v>0</v>
      </c>
      <c r="L11" s="139" t="s">
        <v>157</v>
      </c>
    </row>
    <row r="12" spans="1:12" ht="80.25" customHeight="1">
      <c r="A12" s="135" t="s">
        <v>158</v>
      </c>
      <c r="B12" s="5">
        <v>0</v>
      </c>
      <c r="C12" s="6">
        <v>0</v>
      </c>
      <c r="D12" s="7">
        <v>0</v>
      </c>
      <c r="E12" s="140"/>
      <c r="F12" s="136" t="e">
        <f>((B12*C12*D12)/B12)/D12</f>
        <v>#DIV/0!</v>
      </c>
      <c r="G12" s="135" t="s">
        <v>159</v>
      </c>
      <c r="H12" s="137">
        <f t="shared" si="0"/>
        <v>0</v>
      </c>
      <c r="I12" s="136">
        <f t="shared" si="0"/>
        <v>0</v>
      </c>
      <c r="J12" s="138">
        <f t="shared" si="0"/>
        <v>0</v>
      </c>
      <c r="K12" s="136">
        <f>H12*I12*J12</f>
        <v>0</v>
      </c>
      <c r="L12" s="139" t="s">
        <v>160</v>
      </c>
    </row>
    <row r="13" spans="1:12" ht="42.75" customHeight="1">
      <c r="A13" s="135" t="s">
        <v>106</v>
      </c>
      <c r="B13" s="5">
        <v>0</v>
      </c>
      <c r="C13" s="6">
        <v>0</v>
      </c>
      <c r="D13" s="15">
        <v>0</v>
      </c>
      <c r="E13" s="141"/>
      <c r="F13" s="142" t="e">
        <f>((B13*C13*D13)/B13)/D13</f>
        <v>#DIV/0!</v>
      </c>
      <c r="G13" s="143" t="s">
        <v>104</v>
      </c>
      <c r="H13" s="144">
        <f t="shared" si="0"/>
        <v>0</v>
      </c>
      <c r="I13" s="142">
        <f t="shared" si="0"/>
        <v>0</v>
      </c>
      <c r="J13" s="145">
        <f>D13</f>
        <v>0</v>
      </c>
      <c r="K13" s="136">
        <f>H13*I13*J13</f>
        <v>0</v>
      </c>
      <c r="L13" s="139" t="s">
        <v>161</v>
      </c>
    </row>
    <row r="14" spans="1:12" ht="41.25" customHeight="1">
      <c r="A14" s="135" t="s">
        <v>107</v>
      </c>
      <c r="B14" s="5">
        <v>0</v>
      </c>
      <c r="C14" s="6">
        <v>0</v>
      </c>
      <c r="D14" s="141"/>
      <c r="E14" s="141"/>
      <c r="F14" s="141"/>
      <c r="G14" s="143" t="s">
        <v>105</v>
      </c>
      <c r="H14" s="144">
        <f t="shared" si="0"/>
        <v>0</v>
      </c>
      <c r="I14" s="142">
        <f t="shared" si="0"/>
        <v>0</v>
      </c>
      <c r="J14" s="141"/>
      <c r="K14" s="136">
        <f>H14*I14</f>
        <v>0</v>
      </c>
      <c r="L14" s="139" t="s">
        <v>162</v>
      </c>
    </row>
    <row r="15" spans="1:12" ht="73.5" customHeight="1">
      <c r="A15" s="372"/>
      <c r="B15" s="373"/>
      <c r="C15" s="373"/>
      <c r="D15" s="373"/>
      <c r="E15" s="373"/>
      <c r="F15" s="374"/>
      <c r="G15" s="375" t="s">
        <v>163</v>
      </c>
      <c r="H15" s="376"/>
      <c r="I15" s="376"/>
      <c r="J15" s="376"/>
      <c r="K15" s="136">
        <f>'別紙（2.0％超部分算定シート）'!I4+'別紙（2.0％超部分算定シート）'!I5+'別紙（2.0％超部分算定シート）'!I6</f>
        <v>0</v>
      </c>
      <c r="L15" s="139" t="s">
        <v>164</v>
      </c>
    </row>
    <row r="16" spans="1:12" ht="55.5" customHeight="1">
      <c r="A16" s="366" t="s">
        <v>180</v>
      </c>
      <c r="B16" s="367"/>
      <c r="C16" s="367"/>
      <c r="D16" s="367"/>
      <c r="E16" s="367"/>
      <c r="F16" s="367"/>
      <c r="G16" s="367"/>
      <c r="H16" s="367"/>
      <c r="I16" s="367"/>
      <c r="J16" s="367"/>
      <c r="K16" s="368"/>
      <c r="L16" s="139"/>
    </row>
    <row r="17" spans="1:16" s="134" customFormat="1" ht="72.75" customHeight="1">
      <c r="A17" s="130" t="s">
        <v>210</v>
      </c>
      <c r="B17" s="131" t="s">
        <v>118</v>
      </c>
      <c r="C17" s="131" t="s">
        <v>165</v>
      </c>
      <c r="D17" s="131" t="s">
        <v>114</v>
      </c>
      <c r="E17" s="131" t="s">
        <v>147</v>
      </c>
      <c r="F17" s="131" t="s">
        <v>119</v>
      </c>
      <c r="G17" s="132" t="str">
        <f>A17</f>
        <v>看護職員等（保健師、助産師、看護師及び准看護師）の賃金改善の内容</v>
      </c>
      <c r="H17" s="131" t="s">
        <v>148</v>
      </c>
      <c r="I17" s="131" t="s">
        <v>149</v>
      </c>
      <c r="J17" s="131" t="s">
        <v>150</v>
      </c>
      <c r="K17" s="131" t="s">
        <v>151</v>
      </c>
      <c r="L17" s="133" t="s">
        <v>209</v>
      </c>
    </row>
    <row r="18" spans="1:16" ht="50.25" customHeight="1">
      <c r="A18" s="143" t="s">
        <v>152</v>
      </c>
      <c r="B18" s="5">
        <v>0</v>
      </c>
      <c r="C18" s="6">
        <v>0</v>
      </c>
      <c r="D18" s="7">
        <v>0</v>
      </c>
      <c r="E18" s="6">
        <v>0</v>
      </c>
      <c r="F18" s="136" t="e">
        <f>((B18*C18*D18)/B18)/D18</f>
        <v>#DIV/0!</v>
      </c>
      <c r="G18" s="135" t="s">
        <v>153</v>
      </c>
      <c r="H18" s="137">
        <f t="shared" ref="H18:J22" si="1">B18</f>
        <v>0</v>
      </c>
      <c r="I18" s="136">
        <f t="shared" si="1"/>
        <v>0</v>
      </c>
      <c r="J18" s="138">
        <f t="shared" si="1"/>
        <v>0</v>
      </c>
      <c r="K18" s="136">
        <f>H18*I18*J18</f>
        <v>0</v>
      </c>
      <c r="L18" s="139" t="s">
        <v>154</v>
      </c>
    </row>
    <row r="19" spans="1:16" ht="57" customHeight="1">
      <c r="A19" s="143" t="s">
        <v>155</v>
      </c>
      <c r="B19" s="5">
        <v>0</v>
      </c>
      <c r="C19" s="6">
        <v>0</v>
      </c>
      <c r="D19" s="7">
        <v>0</v>
      </c>
      <c r="E19" s="6">
        <v>0</v>
      </c>
      <c r="F19" s="136" t="e">
        <f>((B19*C19*D19)/B19)/D19</f>
        <v>#DIV/0!</v>
      </c>
      <c r="G19" s="135" t="s">
        <v>156</v>
      </c>
      <c r="H19" s="137">
        <f t="shared" si="1"/>
        <v>0</v>
      </c>
      <c r="I19" s="136">
        <f t="shared" si="1"/>
        <v>0</v>
      </c>
      <c r="J19" s="138">
        <f t="shared" si="1"/>
        <v>0</v>
      </c>
      <c r="K19" s="136">
        <f>H19*I19*J19</f>
        <v>0</v>
      </c>
      <c r="L19" s="139" t="s">
        <v>157</v>
      </c>
    </row>
    <row r="20" spans="1:16" ht="80.25" customHeight="1">
      <c r="A20" s="143" t="s">
        <v>158</v>
      </c>
      <c r="B20" s="5">
        <v>0</v>
      </c>
      <c r="C20" s="6">
        <v>0</v>
      </c>
      <c r="D20" s="7">
        <v>0</v>
      </c>
      <c r="E20" s="140"/>
      <c r="F20" s="136" t="e">
        <f>((B20*C20*D20)/B20)/D20</f>
        <v>#DIV/0!</v>
      </c>
      <c r="G20" s="135" t="s">
        <v>159</v>
      </c>
      <c r="H20" s="137">
        <f t="shared" si="1"/>
        <v>0</v>
      </c>
      <c r="I20" s="136">
        <f t="shared" si="1"/>
        <v>0</v>
      </c>
      <c r="J20" s="138">
        <f t="shared" si="1"/>
        <v>0</v>
      </c>
      <c r="K20" s="136">
        <f>H20*I20*J20</f>
        <v>0</v>
      </c>
      <c r="L20" s="139" t="s">
        <v>160</v>
      </c>
    </row>
    <row r="21" spans="1:16" ht="42.75" customHeight="1">
      <c r="A21" s="143" t="s">
        <v>106</v>
      </c>
      <c r="B21" s="5">
        <v>0</v>
      </c>
      <c r="C21" s="6">
        <v>0</v>
      </c>
      <c r="D21" s="15">
        <v>0</v>
      </c>
      <c r="E21" s="141"/>
      <c r="F21" s="142" t="e">
        <f>((B21*C21*D21)/B21)/D21</f>
        <v>#DIV/0!</v>
      </c>
      <c r="G21" s="143" t="s">
        <v>104</v>
      </c>
      <c r="H21" s="144">
        <f t="shared" si="1"/>
        <v>0</v>
      </c>
      <c r="I21" s="142">
        <f t="shared" si="1"/>
        <v>0</v>
      </c>
      <c r="J21" s="145">
        <f>D21</f>
        <v>0</v>
      </c>
      <c r="K21" s="136">
        <f>H21*I21*J21</f>
        <v>0</v>
      </c>
      <c r="L21" s="139" t="s">
        <v>161</v>
      </c>
    </row>
    <row r="22" spans="1:16" ht="41.25" customHeight="1">
      <c r="A22" s="143" t="s">
        <v>107</v>
      </c>
      <c r="B22" s="5">
        <v>0</v>
      </c>
      <c r="C22" s="6">
        <v>0</v>
      </c>
      <c r="D22" s="141"/>
      <c r="E22" s="141"/>
      <c r="F22" s="141"/>
      <c r="G22" s="143" t="s">
        <v>105</v>
      </c>
      <c r="H22" s="144">
        <f t="shared" si="1"/>
        <v>0</v>
      </c>
      <c r="I22" s="142">
        <f t="shared" si="1"/>
        <v>0</v>
      </c>
      <c r="J22" s="141"/>
      <c r="K22" s="136">
        <f>H22*I22</f>
        <v>0</v>
      </c>
      <c r="L22" s="139" t="s">
        <v>162</v>
      </c>
      <c r="M22" s="116">
        <v>1</v>
      </c>
      <c r="N22" s="116">
        <v>2</v>
      </c>
      <c r="O22" s="116">
        <v>3</v>
      </c>
      <c r="P22" s="116">
        <v>4</v>
      </c>
    </row>
    <row r="23" spans="1:16" s="134" customFormat="1" ht="72.75" customHeight="1">
      <c r="A23" s="130" t="s">
        <v>211</v>
      </c>
      <c r="B23" s="131" t="s">
        <v>118</v>
      </c>
      <c r="C23" s="131" t="s">
        <v>165</v>
      </c>
      <c r="D23" s="131" t="s">
        <v>114</v>
      </c>
      <c r="E23" s="131" t="s">
        <v>147</v>
      </c>
      <c r="F23" s="131" t="s">
        <v>119</v>
      </c>
      <c r="G23" s="132" t="str">
        <f>A23</f>
        <v>40歳未満の勤務医師、勤務歯科医師の賃金改善の内容</v>
      </c>
      <c r="H23" s="131" t="s">
        <v>148</v>
      </c>
      <c r="I23" s="131" t="s">
        <v>149</v>
      </c>
      <c r="J23" s="131" t="s">
        <v>150</v>
      </c>
      <c r="K23" s="131" t="s">
        <v>151</v>
      </c>
      <c r="L23" s="133" t="s">
        <v>209</v>
      </c>
    </row>
    <row r="24" spans="1:16" ht="50.25" customHeight="1">
      <c r="A24" s="143" t="s">
        <v>152</v>
      </c>
      <c r="B24" s="5">
        <v>0</v>
      </c>
      <c r="C24" s="6">
        <v>0</v>
      </c>
      <c r="D24" s="7">
        <v>0</v>
      </c>
      <c r="E24" s="6">
        <v>0</v>
      </c>
      <c r="F24" s="136" t="e">
        <f>((B24*C24*D24)/B24)/D24</f>
        <v>#DIV/0!</v>
      </c>
      <c r="G24" s="135" t="s">
        <v>153</v>
      </c>
      <c r="H24" s="137">
        <f t="shared" ref="H24:J28" si="2">B24</f>
        <v>0</v>
      </c>
      <c r="I24" s="136">
        <f t="shared" si="2"/>
        <v>0</v>
      </c>
      <c r="J24" s="138">
        <f t="shared" si="2"/>
        <v>0</v>
      </c>
      <c r="K24" s="136">
        <f>H24*I24*J24</f>
        <v>0</v>
      </c>
      <c r="L24" s="139" t="s">
        <v>154</v>
      </c>
    </row>
    <row r="25" spans="1:16" ht="57" customHeight="1">
      <c r="A25" s="143" t="s">
        <v>155</v>
      </c>
      <c r="B25" s="5">
        <v>0</v>
      </c>
      <c r="C25" s="6">
        <v>0</v>
      </c>
      <c r="D25" s="7">
        <v>0</v>
      </c>
      <c r="E25" s="6">
        <v>0</v>
      </c>
      <c r="F25" s="136" t="e">
        <f>((B25*C25*D25)/B25)/D25</f>
        <v>#DIV/0!</v>
      </c>
      <c r="G25" s="135" t="s">
        <v>156</v>
      </c>
      <c r="H25" s="137">
        <f t="shared" si="2"/>
        <v>0</v>
      </c>
      <c r="I25" s="136">
        <f t="shared" si="2"/>
        <v>0</v>
      </c>
      <c r="J25" s="138">
        <f t="shared" si="2"/>
        <v>0</v>
      </c>
      <c r="K25" s="136">
        <f>H25*I25*J25</f>
        <v>0</v>
      </c>
      <c r="L25" s="139" t="s">
        <v>157</v>
      </c>
    </row>
    <row r="26" spans="1:16" ht="80.25" customHeight="1">
      <c r="A26" s="143" t="s">
        <v>158</v>
      </c>
      <c r="B26" s="5">
        <v>0</v>
      </c>
      <c r="C26" s="6">
        <v>0</v>
      </c>
      <c r="D26" s="7">
        <v>0</v>
      </c>
      <c r="E26" s="140"/>
      <c r="F26" s="136" t="e">
        <f>((B26*C26*D26)/B26)/D26</f>
        <v>#DIV/0!</v>
      </c>
      <c r="G26" s="135" t="s">
        <v>166</v>
      </c>
      <c r="H26" s="137">
        <f t="shared" si="2"/>
        <v>0</v>
      </c>
      <c r="I26" s="136">
        <f t="shared" si="2"/>
        <v>0</v>
      </c>
      <c r="J26" s="138">
        <f t="shared" si="2"/>
        <v>0</v>
      </c>
      <c r="K26" s="136">
        <f>H26*I26*J26</f>
        <v>0</v>
      </c>
      <c r="L26" s="139" t="s">
        <v>160</v>
      </c>
    </row>
    <row r="27" spans="1:16" ht="43.5" customHeight="1">
      <c r="A27" s="143" t="s">
        <v>106</v>
      </c>
      <c r="B27" s="5">
        <v>0</v>
      </c>
      <c r="C27" s="6">
        <v>0</v>
      </c>
      <c r="D27" s="15">
        <v>0</v>
      </c>
      <c r="E27" s="141"/>
      <c r="F27" s="142" t="e">
        <f>((B27*C27*D27)/B27)/D27</f>
        <v>#DIV/0!</v>
      </c>
      <c r="G27" s="143" t="s">
        <v>104</v>
      </c>
      <c r="H27" s="144">
        <f t="shared" si="2"/>
        <v>0</v>
      </c>
      <c r="I27" s="142">
        <f t="shared" si="2"/>
        <v>0</v>
      </c>
      <c r="J27" s="145">
        <f>D27</f>
        <v>0</v>
      </c>
      <c r="K27" s="136">
        <f>H27*I27*J27</f>
        <v>0</v>
      </c>
      <c r="L27" s="146" t="s">
        <v>161</v>
      </c>
    </row>
    <row r="28" spans="1:16" ht="41.25" customHeight="1">
      <c r="A28" s="143" t="s">
        <v>107</v>
      </c>
      <c r="B28" s="5">
        <v>0</v>
      </c>
      <c r="C28" s="6">
        <v>0</v>
      </c>
      <c r="D28" s="141"/>
      <c r="E28" s="141"/>
      <c r="F28" s="141"/>
      <c r="G28" s="143" t="s">
        <v>105</v>
      </c>
      <c r="H28" s="144">
        <f t="shared" si="2"/>
        <v>0</v>
      </c>
      <c r="I28" s="142">
        <f t="shared" si="2"/>
        <v>0</v>
      </c>
      <c r="J28" s="141"/>
      <c r="K28" s="136">
        <f>H28*I28</f>
        <v>0</v>
      </c>
      <c r="L28" s="139" t="s">
        <v>162</v>
      </c>
      <c r="M28" s="116">
        <v>1</v>
      </c>
      <c r="N28" s="116">
        <v>2</v>
      </c>
      <c r="O28" s="116">
        <v>3</v>
      </c>
      <c r="P28" s="116">
        <v>4</v>
      </c>
    </row>
    <row r="29" spans="1:16" s="134" customFormat="1" ht="72.75" customHeight="1">
      <c r="A29" s="130" t="s">
        <v>212</v>
      </c>
      <c r="B29" s="131" t="s">
        <v>118</v>
      </c>
      <c r="C29" s="131" t="s">
        <v>165</v>
      </c>
      <c r="D29" s="131" t="s">
        <v>114</v>
      </c>
      <c r="E29" s="131" t="s">
        <v>147</v>
      </c>
      <c r="F29" s="131" t="s">
        <v>119</v>
      </c>
      <c r="G29" s="132" t="str">
        <f>A29</f>
        <v>事務職員の賃金改善の内容</v>
      </c>
      <c r="H29" s="131" t="s">
        <v>148</v>
      </c>
      <c r="I29" s="131" t="s">
        <v>149</v>
      </c>
      <c r="J29" s="131" t="s">
        <v>150</v>
      </c>
      <c r="K29" s="131" t="s">
        <v>151</v>
      </c>
      <c r="L29" s="133" t="s">
        <v>209</v>
      </c>
    </row>
    <row r="30" spans="1:16" ht="50.25" customHeight="1">
      <c r="A30" s="143" t="s">
        <v>152</v>
      </c>
      <c r="B30" s="5">
        <v>0</v>
      </c>
      <c r="C30" s="6">
        <v>0</v>
      </c>
      <c r="D30" s="7">
        <v>0</v>
      </c>
      <c r="E30" s="6">
        <v>0</v>
      </c>
      <c r="F30" s="136" t="e">
        <f>((B30*C30*D30)/B30)/D30</f>
        <v>#DIV/0!</v>
      </c>
      <c r="G30" s="135" t="s">
        <v>153</v>
      </c>
      <c r="H30" s="137">
        <f t="shared" ref="H30:J34" si="3">B30</f>
        <v>0</v>
      </c>
      <c r="I30" s="136">
        <f t="shared" si="3"/>
        <v>0</v>
      </c>
      <c r="J30" s="138">
        <f t="shared" si="3"/>
        <v>0</v>
      </c>
      <c r="K30" s="136">
        <f>H30*I30*J30</f>
        <v>0</v>
      </c>
      <c r="L30" s="139" t="s">
        <v>154</v>
      </c>
    </row>
    <row r="31" spans="1:16" ht="57" customHeight="1">
      <c r="A31" s="143" t="s">
        <v>155</v>
      </c>
      <c r="B31" s="5">
        <v>0</v>
      </c>
      <c r="C31" s="6">
        <v>0</v>
      </c>
      <c r="D31" s="7">
        <v>0</v>
      </c>
      <c r="E31" s="6">
        <v>0</v>
      </c>
      <c r="F31" s="136" t="e">
        <f>((B31*C31*D31)/B31)/D31</f>
        <v>#DIV/0!</v>
      </c>
      <c r="G31" s="135" t="s">
        <v>156</v>
      </c>
      <c r="H31" s="137">
        <f t="shared" si="3"/>
        <v>0</v>
      </c>
      <c r="I31" s="136">
        <f t="shared" si="3"/>
        <v>0</v>
      </c>
      <c r="J31" s="138">
        <f t="shared" si="3"/>
        <v>0</v>
      </c>
      <c r="K31" s="136">
        <f>H31*I31*J31</f>
        <v>0</v>
      </c>
      <c r="L31" s="139" t="s">
        <v>157</v>
      </c>
    </row>
    <row r="32" spans="1:16" ht="80.25" customHeight="1">
      <c r="A32" s="143" t="s">
        <v>158</v>
      </c>
      <c r="B32" s="5">
        <v>0</v>
      </c>
      <c r="C32" s="6">
        <v>0</v>
      </c>
      <c r="D32" s="7">
        <v>0</v>
      </c>
      <c r="E32" s="140"/>
      <c r="F32" s="136" t="e">
        <f>((B32*C32*D32)/B32)/D32</f>
        <v>#DIV/0!</v>
      </c>
      <c r="G32" s="135" t="s">
        <v>166</v>
      </c>
      <c r="H32" s="137">
        <f t="shared" si="3"/>
        <v>0</v>
      </c>
      <c r="I32" s="136">
        <f t="shared" si="3"/>
        <v>0</v>
      </c>
      <c r="J32" s="138">
        <f t="shared" si="3"/>
        <v>0</v>
      </c>
      <c r="K32" s="136">
        <f>H32*I32*J32</f>
        <v>0</v>
      </c>
      <c r="L32" s="139" t="s">
        <v>160</v>
      </c>
    </row>
    <row r="33" spans="1:16" ht="43.5" customHeight="1">
      <c r="A33" s="143" t="s">
        <v>106</v>
      </c>
      <c r="B33" s="5">
        <v>0</v>
      </c>
      <c r="C33" s="6">
        <v>0</v>
      </c>
      <c r="D33" s="15">
        <v>0</v>
      </c>
      <c r="E33" s="141"/>
      <c r="F33" s="142" t="e">
        <f>((B33*C33*D33)/B33)/D33</f>
        <v>#DIV/0!</v>
      </c>
      <c r="G33" s="143" t="s">
        <v>104</v>
      </c>
      <c r="H33" s="144">
        <f t="shared" si="3"/>
        <v>0</v>
      </c>
      <c r="I33" s="142">
        <f t="shared" si="3"/>
        <v>0</v>
      </c>
      <c r="J33" s="145">
        <f>D33</f>
        <v>0</v>
      </c>
      <c r="K33" s="136">
        <f>H33*I33*J33</f>
        <v>0</v>
      </c>
      <c r="L33" s="139" t="s">
        <v>161</v>
      </c>
    </row>
    <row r="34" spans="1:16" ht="41.25" customHeight="1">
      <c r="A34" s="143" t="s">
        <v>107</v>
      </c>
      <c r="B34" s="5">
        <v>0</v>
      </c>
      <c r="C34" s="6">
        <v>0</v>
      </c>
      <c r="D34" s="141"/>
      <c r="E34" s="141"/>
      <c r="F34" s="141"/>
      <c r="G34" s="143" t="s">
        <v>105</v>
      </c>
      <c r="H34" s="144">
        <f t="shared" si="3"/>
        <v>0</v>
      </c>
      <c r="I34" s="142">
        <f t="shared" si="3"/>
        <v>0</v>
      </c>
      <c r="J34" s="141"/>
      <c r="K34" s="136">
        <f>H34*I34</f>
        <v>0</v>
      </c>
      <c r="L34" s="139" t="s">
        <v>162</v>
      </c>
      <c r="M34" s="116">
        <v>1</v>
      </c>
      <c r="N34" s="116">
        <v>2</v>
      </c>
      <c r="O34" s="116">
        <v>3</v>
      </c>
      <c r="P34" s="116">
        <v>4</v>
      </c>
    </row>
    <row r="35" spans="1:16" s="134" customFormat="1" ht="72.75" customHeight="1">
      <c r="A35" s="130" t="s">
        <v>213</v>
      </c>
      <c r="B35" s="131" t="s">
        <v>118</v>
      </c>
      <c r="C35" s="131" t="s">
        <v>165</v>
      </c>
      <c r="D35" s="131" t="s">
        <v>114</v>
      </c>
      <c r="E35" s="131" t="s">
        <v>147</v>
      </c>
      <c r="F35" s="131" t="s">
        <v>119</v>
      </c>
      <c r="G35" s="132" t="str">
        <f>A35</f>
        <v>看護補助者の賃金改善の内容</v>
      </c>
      <c r="H35" s="131" t="s">
        <v>148</v>
      </c>
      <c r="I35" s="131" t="s">
        <v>149</v>
      </c>
      <c r="J35" s="131" t="s">
        <v>150</v>
      </c>
      <c r="K35" s="131" t="s">
        <v>151</v>
      </c>
      <c r="L35" s="133" t="s">
        <v>209</v>
      </c>
    </row>
    <row r="36" spans="1:16" ht="50.25" customHeight="1">
      <c r="A36" s="143" t="s">
        <v>152</v>
      </c>
      <c r="B36" s="5">
        <v>0</v>
      </c>
      <c r="C36" s="6">
        <v>0</v>
      </c>
      <c r="D36" s="7">
        <v>0</v>
      </c>
      <c r="E36" s="6">
        <v>0</v>
      </c>
      <c r="F36" s="136" t="e">
        <f>((B36*C36*D36)/B36)/D36</f>
        <v>#DIV/0!</v>
      </c>
      <c r="G36" s="135" t="s">
        <v>153</v>
      </c>
      <c r="H36" s="137">
        <f t="shared" ref="H36:J40" si="4">B36</f>
        <v>0</v>
      </c>
      <c r="I36" s="136">
        <f t="shared" si="4"/>
        <v>0</v>
      </c>
      <c r="J36" s="138">
        <f t="shared" si="4"/>
        <v>0</v>
      </c>
      <c r="K36" s="136">
        <f>H36*I36*J36</f>
        <v>0</v>
      </c>
      <c r="L36" s="139" t="s">
        <v>154</v>
      </c>
    </row>
    <row r="37" spans="1:16" ht="57" customHeight="1">
      <c r="A37" s="143" t="s">
        <v>155</v>
      </c>
      <c r="B37" s="5">
        <v>0</v>
      </c>
      <c r="C37" s="6">
        <v>0</v>
      </c>
      <c r="D37" s="7">
        <v>0</v>
      </c>
      <c r="E37" s="6">
        <v>0</v>
      </c>
      <c r="F37" s="136" t="e">
        <f>((B37*C37*D37)/B37)/D37</f>
        <v>#DIV/0!</v>
      </c>
      <c r="G37" s="135" t="s">
        <v>156</v>
      </c>
      <c r="H37" s="137">
        <f t="shared" si="4"/>
        <v>0</v>
      </c>
      <c r="I37" s="136">
        <f t="shared" si="4"/>
        <v>0</v>
      </c>
      <c r="J37" s="138">
        <f t="shared" si="4"/>
        <v>0</v>
      </c>
      <c r="K37" s="136">
        <f>H37*I37*J37</f>
        <v>0</v>
      </c>
      <c r="L37" s="139" t="s">
        <v>157</v>
      </c>
    </row>
    <row r="38" spans="1:16" ht="80.25" customHeight="1">
      <c r="A38" s="143" t="s">
        <v>158</v>
      </c>
      <c r="B38" s="5">
        <v>0</v>
      </c>
      <c r="C38" s="6">
        <v>0</v>
      </c>
      <c r="D38" s="7">
        <v>0</v>
      </c>
      <c r="E38" s="140"/>
      <c r="F38" s="136" t="e">
        <f>((B38*C38*D38)/B38)/D38</f>
        <v>#DIV/0!</v>
      </c>
      <c r="G38" s="135" t="s">
        <v>166</v>
      </c>
      <c r="H38" s="137">
        <f t="shared" si="4"/>
        <v>0</v>
      </c>
      <c r="I38" s="136">
        <f t="shared" si="4"/>
        <v>0</v>
      </c>
      <c r="J38" s="138">
        <f t="shared" si="4"/>
        <v>0</v>
      </c>
      <c r="K38" s="136">
        <f>H38*I38*J38</f>
        <v>0</v>
      </c>
      <c r="L38" s="139" t="s">
        <v>160</v>
      </c>
    </row>
    <row r="39" spans="1:16" ht="43.5" customHeight="1">
      <c r="A39" s="143" t="s">
        <v>106</v>
      </c>
      <c r="B39" s="5">
        <v>0</v>
      </c>
      <c r="C39" s="6">
        <v>0</v>
      </c>
      <c r="D39" s="15">
        <v>0</v>
      </c>
      <c r="E39" s="141"/>
      <c r="F39" s="142" t="e">
        <f>((B39*C39*D39)/B39)/D39</f>
        <v>#DIV/0!</v>
      </c>
      <c r="G39" s="143" t="s">
        <v>104</v>
      </c>
      <c r="H39" s="144">
        <f t="shared" si="4"/>
        <v>0</v>
      </c>
      <c r="I39" s="142">
        <f t="shared" si="4"/>
        <v>0</v>
      </c>
      <c r="J39" s="145">
        <f>D39</f>
        <v>0</v>
      </c>
      <c r="K39" s="136">
        <f>H39*I39*J39</f>
        <v>0</v>
      </c>
      <c r="L39" s="139" t="s">
        <v>161</v>
      </c>
    </row>
    <row r="40" spans="1:16" ht="41.25" customHeight="1">
      <c r="A40" s="143" t="s">
        <v>107</v>
      </c>
      <c r="B40" s="5">
        <v>0</v>
      </c>
      <c r="C40" s="6">
        <v>0</v>
      </c>
      <c r="D40" s="141"/>
      <c r="E40" s="141"/>
      <c r="F40" s="141"/>
      <c r="G40" s="143" t="s">
        <v>105</v>
      </c>
      <c r="H40" s="144">
        <f t="shared" si="4"/>
        <v>0</v>
      </c>
      <c r="I40" s="142">
        <f t="shared" si="4"/>
        <v>0</v>
      </c>
      <c r="J40" s="141"/>
      <c r="K40" s="136">
        <f>H40*I40</f>
        <v>0</v>
      </c>
      <c r="L40" s="139" t="s">
        <v>162</v>
      </c>
      <c r="M40" s="116">
        <v>1</v>
      </c>
      <c r="N40" s="116">
        <v>2</v>
      </c>
      <c r="O40" s="116">
        <v>3</v>
      </c>
      <c r="P40" s="116">
        <v>4</v>
      </c>
    </row>
    <row r="41" spans="1:16" s="134" customFormat="1" ht="72.75" customHeight="1">
      <c r="A41" s="130" t="s">
        <v>214</v>
      </c>
      <c r="B41" s="131" t="s">
        <v>118</v>
      </c>
      <c r="C41" s="131" t="s">
        <v>165</v>
      </c>
      <c r="D41" s="131" t="s">
        <v>114</v>
      </c>
      <c r="E41" s="131" t="s">
        <v>147</v>
      </c>
      <c r="F41" s="131" t="s">
        <v>119</v>
      </c>
      <c r="G41" s="132" t="str">
        <f>A41</f>
        <v>薬剤師の賃金改善の内容</v>
      </c>
      <c r="H41" s="131" t="s">
        <v>148</v>
      </c>
      <c r="I41" s="131" t="s">
        <v>149</v>
      </c>
      <c r="J41" s="131" t="s">
        <v>150</v>
      </c>
      <c r="K41" s="131" t="s">
        <v>151</v>
      </c>
      <c r="L41" s="133" t="s">
        <v>209</v>
      </c>
    </row>
    <row r="42" spans="1:16" ht="50.25" customHeight="1">
      <c r="A42" s="143" t="s">
        <v>152</v>
      </c>
      <c r="B42" s="5">
        <v>0</v>
      </c>
      <c r="C42" s="6">
        <v>0</v>
      </c>
      <c r="D42" s="7">
        <v>0</v>
      </c>
      <c r="E42" s="6">
        <v>0</v>
      </c>
      <c r="F42" s="136" t="e">
        <f>((B42*C42*D42)/B42)/D42</f>
        <v>#DIV/0!</v>
      </c>
      <c r="G42" s="135" t="s">
        <v>153</v>
      </c>
      <c r="H42" s="137">
        <f t="shared" ref="H42:J46" si="5">B42</f>
        <v>0</v>
      </c>
      <c r="I42" s="136">
        <f t="shared" si="5"/>
        <v>0</v>
      </c>
      <c r="J42" s="138">
        <f t="shared" si="5"/>
        <v>0</v>
      </c>
      <c r="K42" s="136">
        <f>H42*I42*J42</f>
        <v>0</v>
      </c>
      <c r="L42" s="139" t="s">
        <v>154</v>
      </c>
    </row>
    <row r="43" spans="1:16" ht="57" customHeight="1">
      <c r="A43" s="143" t="s">
        <v>155</v>
      </c>
      <c r="B43" s="5">
        <v>0</v>
      </c>
      <c r="C43" s="6">
        <v>0</v>
      </c>
      <c r="D43" s="7">
        <v>0</v>
      </c>
      <c r="E43" s="6">
        <v>0</v>
      </c>
      <c r="F43" s="136" t="e">
        <f>((B43*C43*D43)/B43)/D43</f>
        <v>#DIV/0!</v>
      </c>
      <c r="G43" s="135" t="s">
        <v>156</v>
      </c>
      <c r="H43" s="137">
        <f t="shared" si="5"/>
        <v>0</v>
      </c>
      <c r="I43" s="136">
        <f t="shared" si="5"/>
        <v>0</v>
      </c>
      <c r="J43" s="138">
        <f t="shared" si="5"/>
        <v>0</v>
      </c>
      <c r="K43" s="136">
        <f>H43*I43*J43</f>
        <v>0</v>
      </c>
      <c r="L43" s="139" t="s">
        <v>157</v>
      </c>
    </row>
    <row r="44" spans="1:16" ht="80.25" customHeight="1">
      <c r="A44" s="143" t="s">
        <v>158</v>
      </c>
      <c r="B44" s="5">
        <v>0</v>
      </c>
      <c r="C44" s="6">
        <v>0</v>
      </c>
      <c r="D44" s="7">
        <v>0</v>
      </c>
      <c r="E44" s="140"/>
      <c r="F44" s="136" t="e">
        <f>((B44*C44*D44)/B44)/D44</f>
        <v>#DIV/0!</v>
      </c>
      <c r="G44" s="135" t="s">
        <v>166</v>
      </c>
      <c r="H44" s="137">
        <f t="shared" si="5"/>
        <v>0</v>
      </c>
      <c r="I44" s="136">
        <f t="shared" si="5"/>
        <v>0</v>
      </c>
      <c r="J44" s="138">
        <f t="shared" si="5"/>
        <v>0</v>
      </c>
      <c r="K44" s="136">
        <f>H44*I44*J44</f>
        <v>0</v>
      </c>
      <c r="L44" s="139" t="s">
        <v>160</v>
      </c>
    </row>
    <row r="45" spans="1:16" ht="43.5" customHeight="1">
      <c r="A45" s="143" t="s">
        <v>106</v>
      </c>
      <c r="B45" s="5">
        <v>0</v>
      </c>
      <c r="C45" s="6">
        <v>0</v>
      </c>
      <c r="D45" s="15">
        <v>0</v>
      </c>
      <c r="E45" s="141"/>
      <c r="F45" s="142" t="e">
        <f>((B45*C45*D45)/B45)/D45</f>
        <v>#DIV/0!</v>
      </c>
      <c r="G45" s="143" t="s">
        <v>104</v>
      </c>
      <c r="H45" s="144">
        <f t="shared" si="5"/>
        <v>0</v>
      </c>
      <c r="I45" s="142">
        <f t="shared" si="5"/>
        <v>0</v>
      </c>
      <c r="J45" s="145">
        <f>D45</f>
        <v>0</v>
      </c>
      <c r="K45" s="136">
        <f>H45*I45*J45</f>
        <v>0</v>
      </c>
      <c r="L45" s="139" t="s">
        <v>161</v>
      </c>
    </row>
    <row r="46" spans="1:16" ht="41.25" customHeight="1">
      <c r="A46" s="143" t="s">
        <v>107</v>
      </c>
      <c r="B46" s="5">
        <v>0</v>
      </c>
      <c r="C46" s="6">
        <v>0</v>
      </c>
      <c r="D46" s="141"/>
      <c r="E46" s="141"/>
      <c r="F46" s="141"/>
      <c r="G46" s="143" t="s">
        <v>105</v>
      </c>
      <c r="H46" s="144">
        <f t="shared" si="5"/>
        <v>0</v>
      </c>
      <c r="I46" s="142">
        <f t="shared" si="5"/>
        <v>0</v>
      </c>
      <c r="J46" s="141"/>
      <c r="K46" s="136">
        <f>H46*I46</f>
        <v>0</v>
      </c>
      <c r="L46" s="139" t="s">
        <v>162</v>
      </c>
      <c r="M46" s="116">
        <v>1</v>
      </c>
      <c r="N46" s="116">
        <v>2</v>
      </c>
      <c r="O46" s="116">
        <v>3</v>
      </c>
      <c r="P46" s="116">
        <v>4</v>
      </c>
    </row>
    <row r="47" spans="1:16" s="134" customFormat="1" ht="72.75" customHeight="1">
      <c r="A47" s="130" t="s">
        <v>215</v>
      </c>
      <c r="B47" s="131" t="s">
        <v>118</v>
      </c>
      <c r="C47" s="131" t="s">
        <v>165</v>
      </c>
      <c r="D47" s="131" t="s">
        <v>114</v>
      </c>
      <c r="E47" s="131" t="s">
        <v>147</v>
      </c>
      <c r="F47" s="131" t="s">
        <v>119</v>
      </c>
      <c r="G47" s="132" t="str">
        <f>A47</f>
        <v>（常勤（換算しない）10人以上を雇用している場合は必ず記載）
リハビリ職種（理学療法士、作業療法士、言語聴覚士）の賃金改善の内容</v>
      </c>
      <c r="H47" s="131" t="s">
        <v>148</v>
      </c>
      <c r="I47" s="131" t="s">
        <v>149</v>
      </c>
      <c r="J47" s="131" t="s">
        <v>150</v>
      </c>
      <c r="K47" s="131" t="s">
        <v>151</v>
      </c>
      <c r="L47" s="133" t="s">
        <v>209</v>
      </c>
    </row>
    <row r="48" spans="1:16" ht="50.25" customHeight="1">
      <c r="A48" s="143" t="s">
        <v>152</v>
      </c>
      <c r="B48" s="5">
        <v>0</v>
      </c>
      <c r="C48" s="6">
        <v>0</v>
      </c>
      <c r="D48" s="7">
        <v>0</v>
      </c>
      <c r="E48" s="6">
        <v>0</v>
      </c>
      <c r="F48" s="136" t="e">
        <f>((B48*C48*D48)/B48)/D48</f>
        <v>#DIV/0!</v>
      </c>
      <c r="G48" s="135" t="s">
        <v>153</v>
      </c>
      <c r="H48" s="137">
        <f t="shared" ref="H48:J52" si="6">B48</f>
        <v>0</v>
      </c>
      <c r="I48" s="136">
        <f t="shared" si="6"/>
        <v>0</v>
      </c>
      <c r="J48" s="138">
        <f t="shared" si="6"/>
        <v>0</v>
      </c>
      <c r="K48" s="136">
        <f>H48*I48*J48</f>
        <v>0</v>
      </c>
      <c r="L48" s="139" t="s">
        <v>154</v>
      </c>
    </row>
    <row r="49" spans="1:16" ht="57" customHeight="1">
      <c r="A49" s="143" t="s">
        <v>155</v>
      </c>
      <c r="B49" s="5">
        <v>0</v>
      </c>
      <c r="C49" s="6">
        <v>0</v>
      </c>
      <c r="D49" s="7">
        <v>0</v>
      </c>
      <c r="E49" s="6">
        <v>0</v>
      </c>
      <c r="F49" s="136" t="e">
        <f>((B49*C49*D49)/B49)/D49</f>
        <v>#DIV/0!</v>
      </c>
      <c r="G49" s="135" t="s">
        <v>156</v>
      </c>
      <c r="H49" s="137">
        <f t="shared" si="6"/>
        <v>0</v>
      </c>
      <c r="I49" s="136">
        <f t="shared" si="6"/>
        <v>0</v>
      </c>
      <c r="J49" s="138">
        <f t="shared" si="6"/>
        <v>0</v>
      </c>
      <c r="K49" s="136">
        <f>H49*I49*J49</f>
        <v>0</v>
      </c>
      <c r="L49" s="139" t="s">
        <v>157</v>
      </c>
    </row>
    <row r="50" spans="1:16" ht="80.25" customHeight="1">
      <c r="A50" s="143" t="s">
        <v>158</v>
      </c>
      <c r="B50" s="5">
        <v>0</v>
      </c>
      <c r="C50" s="6">
        <v>0</v>
      </c>
      <c r="D50" s="7">
        <v>0</v>
      </c>
      <c r="E50" s="140"/>
      <c r="F50" s="136" t="e">
        <f>((B50*C50*D50)/B50)/D50</f>
        <v>#DIV/0!</v>
      </c>
      <c r="G50" s="135" t="s">
        <v>166</v>
      </c>
      <c r="H50" s="137">
        <f t="shared" si="6"/>
        <v>0</v>
      </c>
      <c r="I50" s="136">
        <f t="shared" si="6"/>
        <v>0</v>
      </c>
      <c r="J50" s="138">
        <f t="shared" si="6"/>
        <v>0</v>
      </c>
      <c r="K50" s="136">
        <f>H50*I50*J50</f>
        <v>0</v>
      </c>
      <c r="L50" s="139" t="s">
        <v>160</v>
      </c>
    </row>
    <row r="51" spans="1:16" ht="43.5" customHeight="1">
      <c r="A51" s="143" t="s">
        <v>106</v>
      </c>
      <c r="B51" s="5">
        <v>0</v>
      </c>
      <c r="C51" s="6">
        <v>0</v>
      </c>
      <c r="D51" s="15">
        <v>0</v>
      </c>
      <c r="E51" s="141"/>
      <c r="F51" s="142" t="e">
        <f>((B51*C51*D51)/B51)/D51</f>
        <v>#DIV/0!</v>
      </c>
      <c r="G51" s="143" t="s">
        <v>104</v>
      </c>
      <c r="H51" s="144">
        <f t="shared" si="6"/>
        <v>0</v>
      </c>
      <c r="I51" s="142">
        <f t="shared" si="6"/>
        <v>0</v>
      </c>
      <c r="J51" s="145">
        <f>D51</f>
        <v>0</v>
      </c>
      <c r="K51" s="136">
        <f>H51*I51*J51</f>
        <v>0</v>
      </c>
      <c r="L51" s="139" t="s">
        <v>161</v>
      </c>
    </row>
    <row r="52" spans="1:16" ht="41.25" customHeight="1">
      <c r="A52" s="143" t="s">
        <v>107</v>
      </c>
      <c r="B52" s="5">
        <v>0</v>
      </c>
      <c r="C52" s="6">
        <v>0</v>
      </c>
      <c r="D52" s="141"/>
      <c r="E52" s="141"/>
      <c r="F52" s="141"/>
      <c r="G52" s="143" t="s">
        <v>105</v>
      </c>
      <c r="H52" s="144">
        <f t="shared" si="6"/>
        <v>0</v>
      </c>
      <c r="I52" s="142">
        <f t="shared" si="6"/>
        <v>0</v>
      </c>
      <c r="J52" s="141"/>
      <c r="K52" s="136">
        <f>H52*I52</f>
        <v>0</v>
      </c>
      <c r="L52" s="139" t="s">
        <v>162</v>
      </c>
      <c r="M52" s="116">
        <v>1</v>
      </c>
      <c r="N52" s="116">
        <v>2</v>
      </c>
      <c r="O52" s="116">
        <v>3</v>
      </c>
      <c r="P52" s="116">
        <v>4</v>
      </c>
    </row>
    <row r="53" spans="1:16" s="134" customFormat="1" ht="72.75" customHeight="1">
      <c r="A53" s="130" t="s">
        <v>216</v>
      </c>
      <c r="B53" s="131" t="s">
        <v>118</v>
      </c>
      <c r="C53" s="131" t="s">
        <v>165</v>
      </c>
      <c r="D53" s="131" t="s">
        <v>114</v>
      </c>
      <c r="E53" s="131" t="s">
        <v>147</v>
      </c>
      <c r="F53" s="131" t="s">
        <v>119</v>
      </c>
      <c r="G53" s="132" t="str">
        <f>A53</f>
        <v>（理学療法士単独の賃金表がある場合は必ず記載）
理学療法士の賃金改善の内容</v>
      </c>
      <c r="H53" s="131" t="s">
        <v>148</v>
      </c>
      <c r="I53" s="131" t="s">
        <v>149</v>
      </c>
      <c r="J53" s="131" t="s">
        <v>150</v>
      </c>
      <c r="K53" s="131" t="s">
        <v>151</v>
      </c>
      <c r="L53" s="133" t="s">
        <v>209</v>
      </c>
    </row>
    <row r="54" spans="1:16" ht="50.25" customHeight="1">
      <c r="A54" s="143" t="s">
        <v>152</v>
      </c>
      <c r="B54" s="5">
        <v>0</v>
      </c>
      <c r="C54" s="6">
        <v>0</v>
      </c>
      <c r="D54" s="7">
        <v>0</v>
      </c>
      <c r="E54" s="6">
        <v>0</v>
      </c>
      <c r="F54" s="136" t="e">
        <f>((B54*C54*D54)/B54)/D54</f>
        <v>#DIV/0!</v>
      </c>
      <c r="G54" s="135" t="s">
        <v>153</v>
      </c>
      <c r="H54" s="137">
        <f t="shared" ref="H54:J58" si="7">B54</f>
        <v>0</v>
      </c>
      <c r="I54" s="136">
        <f t="shared" si="7"/>
        <v>0</v>
      </c>
      <c r="J54" s="138">
        <f t="shared" si="7"/>
        <v>0</v>
      </c>
      <c r="K54" s="136">
        <f>H54*I54*J54</f>
        <v>0</v>
      </c>
      <c r="L54" s="139" t="s">
        <v>154</v>
      </c>
    </row>
    <row r="55" spans="1:16" ht="57" customHeight="1">
      <c r="A55" s="143" t="s">
        <v>155</v>
      </c>
      <c r="B55" s="5">
        <v>0</v>
      </c>
      <c r="C55" s="6">
        <v>0</v>
      </c>
      <c r="D55" s="7">
        <v>0</v>
      </c>
      <c r="E55" s="6">
        <v>0</v>
      </c>
      <c r="F55" s="136" t="e">
        <f>((B55*C55*D55)/B55)/D55</f>
        <v>#DIV/0!</v>
      </c>
      <c r="G55" s="135" t="s">
        <v>156</v>
      </c>
      <c r="H55" s="137">
        <f t="shared" si="7"/>
        <v>0</v>
      </c>
      <c r="I55" s="136">
        <f t="shared" si="7"/>
        <v>0</v>
      </c>
      <c r="J55" s="138">
        <f t="shared" si="7"/>
        <v>0</v>
      </c>
      <c r="K55" s="136">
        <f>H55*I55*J55</f>
        <v>0</v>
      </c>
      <c r="L55" s="139" t="s">
        <v>157</v>
      </c>
    </row>
    <row r="56" spans="1:16" ht="80.25" customHeight="1">
      <c r="A56" s="143" t="s">
        <v>158</v>
      </c>
      <c r="B56" s="5">
        <v>0</v>
      </c>
      <c r="C56" s="6">
        <v>0</v>
      </c>
      <c r="D56" s="7">
        <v>0</v>
      </c>
      <c r="E56" s="140"/>
      <c r="F56" s="136" t="e">
        <f>((B56*C56*D56)/B56)/D56</f>
        <v>#DIV/0!</v>
      </c>
      <c r="G56" s="135" t="s">
        <v>166</v>
      </c>
      <c r="H56" s="137">
        <f t="shared" si="7"/>
        <v>0</v>
      </c>
      <c r="I56" s="136">
        <f t="shared" si="7"/>
        <v>0</v>
      </c>
      <c r="J56" s="138">
        <f t="shared" si="7"/>
        <v>0</v>
      </c>
      <c r="K56" s="136">
        <f>H56*I56*J56</f>
        <v>0</v>
      </c>
      <c r="L56" s="139" t="s">
        <v>160</v>
      </c>
    </row>
    <row r="57" spans="1:16" ht="43.5" customHeight="1">
      <c r="A57" s="143" t="s">
        <v>106</v>
      </c>
      <c r="B57" s="5">
        <v>0</v>
      </c>
      <c r="C57" s="6">
        <v>0</v>
      </c>
      <c r="D57" s="15">
        <v>0</v>
      </c>
      <c r="E57" s="141"/>
      <c r="F57" s="142" t="e">
        <f>((B57*C57*D57)/B57)/D57</f>
        <v>#DIV/0!</v>
      </c>
      <c r="G57" s="143" t="s">
        <v>104</v>
      </c>
      <c r="H57" s="144">
        <f t="shared" si="7"/>
        <v>0</v>
      </c>
      <c r="I57" s="142">
        <f t="shared" si="7"/>
        <v>0</v>
      </c>
      <c r="J57" s="145">
        <f>D57</f>
        <v>0</v>
      </c>
      <c r="K57" s="136">
        <f>H57*I57*J57</f>
        <v>0</v>
      </c>
      <c r="L57" s="139" t="s">
        <v>161</v>
      </c>
    </row>
    <row r="58" spans="1:16" ht="41.25" customHeight="1">
      <c r="A58" s="143" t="s">
        <v>107</v>
      </c>
      <c r="B58" s="5">
        <v>0</v>
      </c>
      <c r="C58" s="6">
        <v>0</v>
      </c>
      <c r="D58" s="141"/>
      <c r="E58" s="141"/>
      <c r="F58" s="141"/>
      <c r="G58" s="143" t="s">
        <v>105</v>
      </c>
      <c r="H58" s="144">
        <f t="shared" si="7"/>
        <v>0</v>
      </c>
      <c r="I58" s="142">
        <f t="shared" si="7"/>
        <v>0</v>
      </c>
      <c r="J58" s="141"/>
      <c r="K58" s="136">
        <f>H58*I58</f>
        <v>0</v>
      </c>
      <c r="L58" s="139" t="s">
        <v>162</v>
      </c>
      <c r="M58" s="116">
        <v>1</v>
      </c>
      <c r="N58" s="116">
        <v>2</v>
      </c>
      <c r="O58" s="116">
        <v>3</v>
      </c>
      <c r="P58" s="116">
        <v>4</v>
      </c>
    </row>
    <row r="59" spans="1:16" s="134" customFormat="1" ht="72.75" customHeight="1">
      <c r="A59" s="130" t="s">
        <v>217</v>
      </c>
      <c r="B59" s="131" t="s">
        <v>118</v>
      </c>
      <c r="C59" s="131" t="s">
        <v>165</v>
      </c>
      <c r="D59" s="131" t="s">
        <v>114</v>
      </c>
      <c r="E59" s="131" t="s">
        <v>147</v>
      </c>
      <c r="F59" s="131" t="s">
        <v>119</v>
      </c>
      <c r="G59" s="132" t="str">
        <f>A59</f>
        <v>（作業療法士単独の賃金表がある場合は必ず記載）
作業療法士の賃金改善の内容</v>
      </c>
      <c r="H59" s="131" t="s">
        <v>148</v>
      </c>
      <c r="I59" s="131" t="s">
        <v>149</v>
      </c>
      <c r="J59" s="131" t="s">
        <v>150</v>
      </c>
      <c r="K59" s="131" t="s">
        <v>151</v>
      </c>
      <c r="L59" s="133" t="s">
        <v>209</v>
      </c>
    </row>
    <row r="60" spans="1:16" ht="50.25" customHeight="1">
      <c r="A60" s="143" t="s">
        <v>152</v>
      </c>
      <c r="B60" s="5">
        <v>0</v>
      </c>
      <c r="C60" s="6">
        <v>0</v>
      </c>
      <c r="D60" s="7">
        <v>0</v>
      </c>
      <c r="E60" s="6">
        <v>0</v>
      </c>
      <c r="F60" s="136" t="e">
        <f>((B60*C60*D60)/B60)/D60</f>
        <v>#DIV/0!</v>
      </c>
      <c r="G60" s="135" t="s">
        <v>153</v>
      </c>
      <c r="H60" s="137">
        <f t="shared" ref="H60:J64" si="8">B60</f>
        <v>0</v>
      </c>
      <c r="I60" s="136">
        <f t="shared" si="8"/>
        <v>0</v>
      </c>
      <c r="J60" s="138">
        <f t="shared" si="8"/>
        <v>0</v>
      </c>
      <c r="K60" s="136">
        <f>H60*I60*J60</f>
        <v>0</v>
      </c>
      <c r="L60" s="139" t="s">
        <v>154</v>
      </c>
    </row>
    <row r="61" spans="1:16" ht="57" customHeight="1">
      <c r="A61" s="143" t="s">
        <v>155</v>
      </c>
      <c r="B61" s="5">
        <v>0</v>
      </c>
      <c r="C61" s="6">
        <v>0</v>
      </c>
      <c r="D61" s="7">
        <v>0</v>
      </c>
      <c r="E61" s="6">
        <v>0</v>
      </c>
      <c r="F61" s="136" t="e">
        <f>((B61*C61*D61)/B61)/D61</f>
        <v>#DIV/0!</v>
      </c>
      <c r="G61" s="135" t="s">
        <v>156</v>
      </c>
      <c r="H61" s="137">
        <f t="shared" si="8"/>
        <v>0</v>
      </c>
      <c r="I61" s="136">
        <f t="shared" si="8"/>
        <v>0</v>
      </c>
      <c r="J61" s="138">
        <f t="shared" si="8"/>
        <v>0</v>
      </c>
      <c r="K61" s="136">
        <f>H61*I61*J61</f>
        <v>0</v>
      </c>
      <c r="L61" s="139" t="s">
        <v>157</v>
      </c>
    </row>
    <row r="62" spans="1:16" ht="80.25" customHeight="1">
      <c r="A62" s="143" t="s">
        <v>158</v>
      </c>
      <c r="B62" s="5">
        <v>0</v>
      </c>
      <c r="C62" s="6">
        <v>0</v>
      </c>
      <c r="D62" s="7">
        <v>0</v>
      </c>
      <c r="E62" s="140"/>
      <c r="F62" s="136" t="e">
        <f>((B62*C62*D62)/B62)/D62</f>
        <v>#DIV/0!</v>
      </c>
      <c r="G62" s="135" t="s">
        <v>166</v>
      </c>
      <c r="H62" s="137">
        <f t="shared" si="8"/>
        <v>0</v>
      </c>
      <c r="I62" s="136">
        <f t="shared" si="8"/>
        <v>0</v>
      </c>
      <c r="J62" s="138">
        <f t="shared" si="8"/>
        <v>0</v>
      </c>
      <c r="K62" s="136">
        <f>H62*I62*J62</f>
        <v>0</v>
      </c>
      <c r="L62" s="139" t="s">
        <v>160</v>
      </c>
    </row>
    <row r="63" spans="1:16" ht="43.5" customHeight="1">
      <c r="A63" s="143" t="s">
        <v>106</v>
      </c>
      <c r="B63" s="5">
        <v>0</v>
      </c>
      <c r="C63" s="6">
        <v>0</v>
      </c>
      <c r="D63" s="15">
        <v>0</v>
      </c>
      <c r="E63" s="141"/>
      <c r="F63" s="142" t="e">
        <f>((B63*C63*D63)/B63)/D63</f>
        <v>#DIV/0!</v>
      </c>
      <c r="G63" s="143" t="s">
        <v>104</v>
      </c>
      <c r="H63" s="144">
        <f t="shared" si="8"/>
        <v>0</v>
      </c>
      <c r="I63" s="142">
        <f t="shared" si="8"/>
        <v>0</v>
      </c>
      <c r="J63" s="145">
        <f>D63</f>
        <v>0</v>
      </c>
      <c r="K63" s="136">
        <f>H63*I63*J63</f>
        <v>0</v>
      </c>
      <c r="L63" s="139" t="s">
        <v>161</v>
      </c>
    </row>
    <row r="64" spans="1:16" ht="41.25" customHeight="1">
      <c r="A64" s="143" t="s">
        <v>107</v>
      </c>
      <c r="B64" s="5">
        <v>0</v>
      </c>
      <c r="C64" s="6">
        <v>0</v>
      </c>
      <c r="D64" s="141"/>
      <c r="E64" s="141"/>
      <c r="F64" s="141"/>
      <c r="G64" s="143" t="s">
        <v>105</v>
      </c>
      <c r="H64" s="144">
        <f t="shared" si="8"/>
        <v>0</v>
      </c>
      <c r="I64" s="142">
        <f t="shared" si="8"/>
        <v>0</v>
      </c>
      <c r="J64" s="141"/>
      <c r="K64" s="136">
        <f>H64*I64</f>
        <v>0</v>
      </c>
      <c r="L64" s="139" t="s">
        <v>162</v>
      </c>
      <c r="M64" s="116">
        <v>1</v>
      </c>
      <c r="N64" s="116">
        <v>2</v>
      </c>
      <c r="O64" s="116">
        <v>3</v>
      </c>
      <c r="P64" s="116">
        <v>4</v>
      </c>
    </row>
    <row r="65" spans="1:16" s="134" customFormat="1" ht="72.75" customHeight="1">
      <c r="A65" s="130" t="s">
        <v>218</v>
      </c>
      <c r="B65" s="131" t="s">
        <v>118</v>
      </c>
      <c r="C65" s="131" t="s">
        <v>165</v>
      </c>
      <c r="D65" s="131" t="s">
        <v>114</v>
      </c>
      <c r="E65" s="131" t="s">
        <v>147</v>
      </c>
      <c r="F65" s="131" t="s">
        <v>119</v>
      </c>
      <c r="G65" s="132" t="str">
        <f>A65</f>
        <v>（言語聴覚士単独の賃金表がある場合は必ず記載）
言語聴覚士の賃金改善の内容</v>
      </c>
      <c r="H65" s="131" t="s">
        <v>148</v>
      </c>
      <c r="I65" s="131" t="s">
        <v>149</v>
      </c>
      <c r="J65" s="131" t="s">
        <v>150</v>
      </c>
      <c r="K65" s="131" t="s">
        <v>151</v>
      </c>
      <c r="L65" s="133" t="s">
        <v>209</v>
      </c>
    </row>
    <row r="66" spans="1:16" ht="50.25" customHeight="1">
      <c r="A66" s="143" t="s">
        <v>152</v>
      </c>
      <c r="B66" s="5">
        <v>0</v>
      </c>
      <c r="C66" s="6">
        <v>0</v>
      </c>
      <c r="D66" s="7">
        <v>0</v>
      </c>
      <c r="E66" s="6">
        <v>0</v>
      </c>
      <c r="F66" s="136" t="e">
        <f>((B66*C66*D66)/B66)/D66</f>
        <v>#DIV/0!</v>
      </c>
      <c r="G66" s="135" t="s">
        <v>153</v>
      </c>
      <c r="H66" s="137">
        <f t="shared" ref="H66:J70" si="9">B66</f>
        <v>0</v>
      </c>
      <c r="I66" s="136">
        <f t="shared" si="9"/>
        <v>0</v>
      </c>
      <c r="J66" s="138">
        <f t="shared" si="9"/>
        <v>0</v>
      </c>
      <c r="K66" s="136">
        <f>H66*I66*J66</f>
        <v>0</v>
      </c>
      <c r="L66" s="139" t="s">
        <v>154</v>
      </c>
    </row>
    <row r="67" spans="1:16" ht="57" customHeight="1">
      <c r="A67" s="143" t="s">
        <v>155</v>
      </c>
      <c r="B67" s="5">
        <v>0</v>
      </c>
      <c r="C67" s="6">
        <v>0</v>
      </c>
      <c r="D67" s="7">
        <v>0</v>
      </c>
      <c r="E67" s="6">
        <v>0</v>
      </c>
      <c r="F67" s="136" t="e">
        <f>((B67*C67*D67)/B67)/D67</f>
        <v>#DIV/0!</v>
      </c>
      <c r="G67" s="135" t="s">
        <v>156</v>
      </c>
      <c r="H67" s="137">
        <f t="shared" si="9"/>
        <v>0</v>
      </c>
      <c r="I67" s="136">
        <f t="shared" si="9"/>
        <v>0</v>
      </c>
      <c r="J67" s="138">
        <f t="shared" si="9"/>
        <v>0</v>
      </c>
      <c r="K67" s="136">
        <f>H67*I67*J67</f>
        <v>0</v>
      </c>
      <c r="L67" s="139" t="s">
        <v>157</v>
      </c>
    </row>
    <row r="68" spans="1:16" ht="80.25" customHeight="1">
      <c r="A68" s="143" t="s">
        <v>158</v>
      </c>
      <c r="B68" s="5">
        <v>0</v>
      </c>
      <c r="C68" s="6">
        <v>0</v>
      </c>
      <c r="D68" s="7">
        <v>0</v>
      </c>
      <c r="E68" s="140"/>
      <c r="F68" s="136" t="e">
        <f>((B68*C68*D68)/B68)/D68</f>
        <v>#DIV/0!</v>
      </c>
      <c r="G68" s="135" t="s">
        <v>166</v>
      </c>
      <c r="H68" s="137">
        <f t="shared" si="9"/>
        <v>0</v>
      </c>
      <c r="I68" s="136">
        <f t="shared" si="9"/>
        <v>0</v>
      </c>
      <c r="J68" s="138">
        <f t="shared" si="9"/>
        <v>0</v>
      </c>
      <c r="K68" s="136">
        <f>H68*I68*J68</f>
        <v>0</v>
      </c>
      <c r="L68" s="139" t="s">
        <v>160</v>
      </c>
    </row>
    <row r="69" spans="1:16" ht="43.5" customHeight="1">
      <c r="A69" s="143" t="s">
        <v>106</v>
      </c>
      <c r="B69" s="5">
        <v>0</v>
      </c>
      <c r="C69" s="6">
        <v>0</v>
      </c>
      <c r="D69" s="15">
        <v>0</v>
      </c>
      <c r="E69" s="141"/>
      <c r="F69" s="142" t="e">
        <f>((B69*C69*D69)/B69)/D69</f>
        <v>#DIV/0!</v>
      </c>
      <c r="G69" s="143" t="s">
        <v>104</v>
      </c>
      <c r="H69" s="144">
        <f t="shared" si="9"/>
        <v>0</v>
      </c>
      <c r="I69" s="142">
        <f t="shared" si="9"/>
        <v>0</v>
      </c>
      <c r="J69" s="145">
        <f>D69</f>
        <v>0</v>
      </c>
      <c r="K69" s="136">
        <f>H69*I69*J69</f>
        <v>0</v>
      </c>
      <c r="L69" s="139" t="s">
        <v>161</v>
      </c>
    </row>
    <row r="70" spans="1:16" ht="41.25" customHeight="1">
      <c r="A70" s="143" t="s">
        <v>107</v>
      </c>
      <c r="B70" s="5">
        <v>0</v>
      </c>
      <c r="C70" s="6">
        <v>0</v>
      </c>
      <c r="D70" s="141"/>
      <c r="E70" s="141"/>
      <c r="F70" s="141"/>
      <c r="G70" s="143" t="s">
        <v>105</v>
      </c>
      <c r="H70" s="144">
        <f t="shared" si="9"/>
        <v>0</v>
      </c>
      <c r="I70" s="142">
        <f t="shared" si="9"/>
        <v>0</v>
      </c>
      <c r="J70" s="141"/>
      <c r="K70" s="136">
        <f>H70*I70</f>
        <v>0</v>
      </c>
      <c r="L70" s="139" t="s">
        <v>162</v>
      </c>
      <c r="M70" s="116">
        <v>1</v>
      </c>
      <c r="N70" s="116">
        <v>2</v>
      </c>
      <c r="O70" s="116">
        <v>3</v>
      </c>
      <c r="P70" s="116">
        <v>4</v>
      </c>
    </row>
    <row r="71" spans="1:16" s="134" customFormat="1" ht="72.75" customHeight="1">
      <c r="A71" s="130" t="s">
        <v>219</v>
      </c>
      <c r="B71" s="131" t="s">
        <v>118</v>
      </c>
      <c r="C71" s="131" t="s">
        <v>165</v>
      </c>
      <c r="D71" s="131" t="s">
        <v>114</v>
      </c>
      <c r="E71" s="131" t="s">
        <v>147</v>
      </c>
      <c r="F71" s="131" t="s">
        <v>119</v>
      </c>
      <c r="G71" s="132" t="str">
        <f>A71</f>
        <v>（上記職種以外の職員）
その他職員の賃金改善の内容</v>
      </c>
      <c r="H71" s="131" t="s">
        <v>148</v>
      </c>
      <c r="I71" s="131" t="s">
        <v>149</v>
      </c>
      <c r="J71" s="131" t="s">
        <v>150</v>
      </c>
      <c r="K71" s="131" t="s">
        <v>151</v>
      </c>
      <c r="L71" s="133" t="s">
        <v>209</v>
      </c>
    </row>
    <row r="72" spans="1:16" ht="50.25" customHeight="1">
      <c r="A72" s="143" t="s">
        <v>152</v>
      </c>
      <c r="B72" s="5">
        <v>0</v>
      </c>
      <c r="C72" s="6">
        <v>0</v>
      </c>
      <c r="D72" s="7">
        <v>0</v>
      </c>
      <c r="E72" s="6">
        <v>0</v>
      </c>
      <c r="F72" s="136" t="e">
        <f>((B72*C72*D72)/B72)/D72</f>
        <v>#DIV/0!</v>
      </c>
      <c r="G72" s="135" t="s">
        <v>153</v>
      </c>
      <c r="H72" s="137">
        <f t="shared" ref="H72:J76" si="10">B72</f>
        <v>0</v>
      </c>
      <c r="I72" s="136">
        <f t="shared" si="10"/>
        <v>0</v>
      </c>
      <c r="J72" s="138">
        <f t="shared" si="10"/>
        <v>0</v>
      </c>
      <c r="K72" s="136">
        <f>H72*I72*J72</f>
        <v>0</v>
      </c>
      <c r="L72" s="139" t="s">
        <v>154</v>
      </c>
    </row>
    <row r="73" spans="1:16" ht="57" customHeight="1">
      <c r="A73" s="143" t="s">
        <v>155</v>
      </c>
      <c r="B73" s="5">
        <v>0</v>
      </c>
      <c r="C73" s="6">
        <v>0</v>
      </c>
      <c r="D73" s="7">
        <v>0</v>
      </c>
      <c r="E73" s="6">
        <v>0</v>
      </c>
      <c r="F73" s="136" t="e">
        <f>((B73*C73*D73)/B73)/D73</f>
        <v>#DIV/0!</v>
      </c>
      <c r="G73" s="135" t="s">
        <v>156</v>
      </c>
      <c r="H73" s="137">
        <f t="shared" si="10"/>
        <v>0</v>
      </c>
      <c r="I73" s="136">
        <f t="shared" si="10"/>
        <v>0</v>
      </c>
      <c r="J73" s="138">
        <f t="shared" si="10"/>
        <v>0</v>
      </c>
      <c r="K73" s="136">
        <f>H73*I73*J73</f>
        <v>0</v>
      </c>
      <c r="L73" s="139" t="s">
        <v>157</v>
      </c>
    </row>
    <row r="74" spans="1:16" ht="80.25" customHeight="1">
      <c r="A74" s="143" t="s">
        <v>158</v>
      </c>
      <c r="B74" s="5">
        <v>0</v>
      </c>
      <c r="C74" s="6">
        <v>0</v>
      </c>
      <c r="D74" s="7">
        <v>0</v>
      </c>
      <c r="E74" s="140"/>
      <c r="F74" s="136" t="e">
        <f>((B74*C74*D74)/B74)/D74</f>
        <v>#DIV/0!</v>
      </c>
      <c r="G74" s="135" t="s">
        <v>166</v>
      </c>
      <c r="H74" s="137">
        <f t="shared" si="10"/>
        <v>0</v>
      </c>
      <c r="I74" s="136">
        <f t="shared" si="10"/>
        <v>0</v>
      </c>
      <c r="J74" s="138">
        <f t="shared" si="10"/>
        <v>0</v>
      </c>
      <c r="K74" s="136">
        <f>H74*I74*J74</f>
        <v>0</v>
      </c>
      <c r="L74" s="139" t="s">
        <v>160</v>
      </c>
    </row>
    <row r="75" spans="1:16" ht="43.5" customHeight="1">
      <c r="A75" s="143" t="s">
        <v>106</v>
      </c>
      <c r="B75" s="5">
        <v>0</v>
      </c>
      <c r="C75" s="6">
        <v>0</v>
      </c>
      <c r="D75" s="15">
        <v>0</v>
      </c>
      <c r="E75" s="141"/>
      <c r="F75" s="142" t="e">
        <f>((B75*C75*D75)/B75)/D75</f>
        <v>#DIV/0!</v>
      </c>
      <c r="G75" s="143" t="s">
        <v>104</v>
      </c>
      <c r="H75" s="144">
        <f t="shared" si="10"/>
        <v>0</v>
      </c>
      <c r="I75" s="142">
        <f t="shared" si="10"/>
        <v>0</v>
      </c>
      <c r="J75" s="145">
        <f>D75</f>
        <v>0</v>
      </c>
      <c r="K75" s="136">
        <f>H75*I75*J75</f>
        <v>0</v>
      </c>
      <c r="L75" s="139" t="s">
        <v>161</v>
      </c>
    </row>
    <row r="76" spans="1:16" ht="41.25" customHeight="1">
      <c r="A76" s="143" t="s">
        <v>107</v>
      </c>
      <c r="B76" s="5">
        <v>0</v>
      </c>
      <c r="C76" s="6">
        <v>0</v>
      </c>
      <c r="D76" s="141"/>
      <c r="E76" s="141"/>
      <c r="F76" s="141"/>
      <c r="G76" s="143" t="s">
        <v>105</v>
      </c>
      <c r="H76" s="144">
        <f t="shared" si="10"/>
        <v>0</v>
      </c>
      <c r="I76" s="142">
        <f t="shared" si="10"/>
        <v>0</v>
      </c>
      <c r="J76" s="141"/>
      <c r="K76" s="136">
        <f>H76*I76</f>
        <v>0</v>
      </c>
      <c r="L76" s="139" t="s">
        <v>162</v>
      </c>
      <c r="M76" s="116">
        <v>1</v>
      </c>
      <c r="N76" s="116">
        <v>2</v>
      </c>
      <c r="O76" s="116">
        <v>3</v>
      </c>
      <c r="P76" s="116">
        <v>4</v>
      </c>
    </row>
  </sheetData>
  <sheetProtection sheet="1" objects="1" scenarios="1"/>
  <mergeCells count="6">
    <mergeCell ref="A16:K16"/>
    <mergeCell ref="A2:K2"/>
    <mergeCell ref="A8:F8"/>
    <mergeCell ref="G8:K8"/>
    <mergeCell ref="A15:F15"/>
    <mergeCell ref="G15:J15"/>
  </mergeCells>
  <phoneticPr fontId="40"/>
  <conditionalFormatting sqref="A10:A16">
    <cfRule type="expression" dxfId="44" priority="42">
      <formula>$F$2="×"</formula>
    </cfRule>
  </conditionalFormatting>
  <conditionalFormatting sqref="A18:A22">
    <cfRule type="expression" dxfId="43" priority="32">
      <formula>$F$2="×"</formula>
    </cfRule>
  </conditionalFormatting>
  <conditionalFormatting sqref="A24:A28">
    <cfRule type="expression" dxfId="42" priority="41">
      <formula>$F$2="×"</formula>
    </cfRule>
  </conditionalFormatting>
  <conditionalFormatting sqref="A30:A34">
    <cfRule type="expression" dxfId="41" priority="40">
      <formula>$F$2="×"</formula>
    </cfRule>
  </conditionalFormatting>
  <conditionalFormatting sqref="A36:A40">
    <cfRule type="expression" dxfId="40" priority="39">
      <formula>$F$2="×"</formula>
    </cfRule>
  </conditionalFormatting>
  <conditionalFormatting sqref="A42:A46">
    <cfRule type="expression" dxfId="39" priority="38">
      <formula>$F$2="×"</formula>
    </cfRule>
  </conditionalFormatting>
  <conditionalFormatting sqref="A48:A52">
    <cfRule type="expression" dxfId="38" priority="37">
      <formula>$F$2="×"</formula>
    </cfRule>
  </conditionalFormatting>
  <conditionalFormatting sqref="A54:A58">
    <cfRule type="expression" dxfId="37" priority="36">
      <formula>$F$2="×"</formula>
    </cfRule>
  </conditionalFormatting>
  <conditionalFormatting sqref="A60:A64">
    <cfRule type="expression" dxfId="36" priority="35">
      <formula>$F$2="×"</formula>
    </cfRule>
  </conditionalFormatting>
  <conditionalFormatting sqref="A66:A70">
    <cfRule type="expression" dxfId="35" priority="34">
      <formula>$F$2="×"</formula>
    </cfRule>
  </conditionalFormatting>
  <conditionalFormatting sqref="A72:A76">
    <cfRule type="expression" dxfId="34" priority="33">
      <formula>$F$2="×"</formula>
    </cfRule>
  </conditionalFormatting>
  <conditionalFormatting sqref="B18:E19 B20:D20">
    <cfRule type="expression" dxfId="33" priority="63">
      <formula>$F$2="×"</formula>
    </cfRule>
  </conditionalFormatting>
  <conditionalFormatting sqref="B24:E25 B26:D26">
    <cfRule type="expression" dxfId="32" priority="61">
      <formula>$F$2="×"</formula>
    </cfRule>
  </conditionalFormatting>
  <conditionalFormatting sqref="B30:E31 B32:D32">
    <cfRule type="expression" dxfId="31" priority="59">
      <formula>$F$2="×"</formula>
    </cfRule>
  </conditionalFormatting>
  <conditionalFormatting sqref="B36:E37 B38:D38">
    <cfRule type="expression" dxfId="30" priority="57">
      <formula>$F$2="×"</formula>
    </cfRule>
  </conditionalFormatting>
  <conditionalFormatting sqref="B42:E43 B44:D44">
    <cfRule type="expression" dxfId="29" priority="55">
      <formula>$F$2="×"</formula>
    </cfRule>
  </conditionalFormatting>
  <conditionalFormatting sqref="B48:E49 B50:D50">
    <cfRule type="expression" dxfId="28" priority="53">
      <formula>$F$2="×"</formula>
    </cfRule>
  </conditionalFormatting>
  <conditionalFormatting sqref="B54:E55 B56:D56">
    <cfRule type="expression" dxfId="27" priority="51">
      <formula>$F$2="×"</formula>
    </cfRule>
  </conditionalFormatting>
  <conditionalFormatting sqref="B60:E61 B62:D62">
    <cfRule type="expression" dxfId="26" priority="49">
      <formula>$F$2="×"</formula>
    </cfRule>
  </conditionalFormatting>
  <conditionalFormatting sqref="B66:E67 B68:D68">
    <cfRule type="expression" dxfId="25" priority="47">
      <formula>$F$2="×"</formula>
    </cfRule>
  </conditionalFormatting>
  <conditionalFormatting sqref="B72:E73 B74:D74">
    <cfRule type="expression" dxfId="24" priority="45">
      <formula>$F$2="×"</formula>
    </cfRule>
  </conditionalFormatting>
  <conditionalFormatting sqref="B13:J14">
    <cfRule type="expression" dxfId="23" priority="21">
      <formula>$F$2="×"</formula>
    </cfRule>
  </conditionalFormatting>
  <conditionalFormatting sqref="B10:K11 B12:D12 F12:K12 G15">
    <cfRule type="expression" dxfId="22" priority="92">
      <formula>$F$2="×"</formula>
    </cfRule>
  </conditionalFormatting>
  <conditionalFormatting sqref="B21:K22">
    <cfRule type="expression" dxfId="21" priority="10">
      <formula>$F$2="×"</formula>
    </cfRule>
  </conditionalFormatting>
  <conditionalFormatting sqref="B27:K28">
    <cfRule type="expression" dxfId="20" priority="9">
      <formula>$F$2="×"</formula>
    </cfRule>
  </conditionalFormatting>
  <conditionalFormatting sqref="B33:K34">
    <cfRule type="expression" dxfId="19" priority="8">
      <formula>$F$2="×"</formula>
    </cfRule>
  </conditionalFormatting>
  <conditionalFormatting sqref="B39:K40">
    <cfRule type="expression" dxfId="18" priority="7">
      <formula>$F$2="×"</formula>
    </cfRule>
  </conditionalFormatting>
  <conditionalFormatting sqref="B45:K46">
    <cfRule type="expression" dxfId="17" priority="6">
      <formula>$F$2="×"</formula>
    </cfRule>
  </conditionalFormatting>
  <conditionalFormatting sqref="B51:K52">
    <cfRule type="expression" dxfId="16" priority="5">
      <formula>$F$2="×"</formula>
    </cfRule>
  </conditionalFormatting>
  <conditionalFormatting sqref="B57:K58">
    <cfRule type="expression" dxfId="15" priority="4">
      <formula>$F$2="×"</formula>
    </cfRule>
  </conditionalFormatting>
  <conditionalFormatting sqref="B63:K64">
    <cfRule type="expression" dxfId="14" priority="3">
      <formula>$F$2="×"</formula>
    </cfRule>
  </conditionalFormatting>
  <conditionalFormatting sqref="B69:K70">
    <cfRule type="expression" dxfId="13" priority="2">
      <formula>$F$2="×"</formula>
    </cfRule>
  </conditionalFormatting>
  <conditionalFormatting sqref="B75:K76">
    <cfRule type="expression" dxfId="12" priority="1">
      <formula>$F$2="×"</formula>
    </cfRule>
  </conditionalFormatting>
  <conditionalFormatting sqref="F18:K20">
    <cfRule type="expression" dxfId="11" priority="74">
      <formula>$F$2="×"</formula>
    </cfRule>
  </conditionalFormatting>
  <conditionalFormatting sqref="F24:K26">
    <cfRule type="expression" dxfId="10" priority="73">
      <formula>$F$2="×"</formula>
    </cfRule>
  </conditionalFormatting>
  <conditionalFormatting sqref="F30:K32">
    <cfRule type="expression" dxfId="9" priority="72">
      <formula>$F$2="×"</formula>
    </cfRule>
  </conditionalFormatting>
  <conditionalFormatting sqref="F36:K38">
    <cfRule type="expression" dxfId="8" priority="71">
      <formula>$F$2="×"</formula>
    </cfRule>
  </conditionalFormatting>
  <conditionalFormatting sqref="F42:K44">
    <cfRule type="expression" dxfId="7" priority="70">
      <formula>$F$2="×"</formula>
    </cfRule>
  </conditionalFormatting>
  <conditionalFormatting sqref="F48:K50">
    <cfRule type="expression" dxfId="6" priority="69">
      <formula>$F$2="×"</formula>
    </cfRule>
  </conditionalFormatting>
  <conditionalFormatting sqref="F54:K56">
    <cfRule type="expression" dxfId="5" priority="68">
      <formula>$F$2="×"</formula>
    </cfRule>
  </conditionalFormatting>
  <conditionalFormatting sqref="F60:K62">
    <cfRule type="expression" dxfId="4" priority="67">
      <formula>$F$2="×"</formula>
    </cfRule>
  </conditionalFormatting>
  <conditionalFormatting sqref="F66:K68">
    <cfRule type="expression" dxfId="3" priority="66">
      <formula>$F$2="×"</formula>
    </cfRule>
  </conditionalFormatting>
  <conditionalFormatting sqref="F72:K74">
    <cfRule type="expression" dxfId="2" priority="65">
      <formula>$F$2="×"</formula>
    </cfRule>
  </conditionalFormatting>
  <conditionalFormatting sqref="K13:K15">
    <cfRule type="expression" dxfId="1" priority="64">
      <formula>$F$2="×"</formula>
    </cfRule>
  </conditionalFormatting>
  <dataValidations count="1">
    <dataValidation type="list" allowBlank="1" showInputMessage="1" showErrorMessage="1" sqref="D13 D21 D27 D33 D39 D45 D51 D57 D63 D69 D75" xr:uid="{C67934BB-AD0A-423E-974F-87B067E46E79}">
      <formula1>"0,1,2,3,4"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5" manualBreakCount="5">
    <brk id="15" max="10" man="1"/>
    <brk id="28" max="10" man="1"/>
    <brk id="40" max="10" man="1"/>
    <brk id="52" max="10" man="1"/>
    <brk id="64"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C9A5B-AFD1-4797-9625-85C3407A5EEB}">
  <sheetPr>
    <tabColor theme="3" tint="0.39997558519241921"/>
    <pageSetUpPr fitToPage="1"/>
  </sheetPr>
  <dimension ref="A1:J9"/>
  <sheetViews>
    <sheetView view="pageBreakPreview" zoomScaleNormal="115" zoomScaleSheetLayoutView="100" workbookViewId="0"/>
  </sheetViews>
  <sheetFormatPr defaultColWidth="9" defaultRowHeight="13.2"/>
  <cols>
    <col min="1" max="1" width="37.88671875" style="151" customWidth="1"/>
    <col min="2" max="5" width="15.109375" style="156" customWidth="1"/>
    <col min="6" max="6" width="16.44140625" style="156" customWidth="1"/>
    <col min="7" max="7" width="24.21875" style="156" customWidth="1"/>
    <col min="8" max="8" width="19.77734375" style="156" customWidth="1"/>
    <col min="9" max="9" width="42.109375" style="151" customWidth="1"/>
    <col min="10" max="10" width="187.21875" style="150" customWidth="1"/>
    <col min="11" max="16" width="14.6640625" style="151" customWidth="1"/>
    <col min="17" max="17" width="18.88671875" style="151" customWidth="1"/>
    <col min="18" max="18" width="9" style="151"/>
    <col min="19" max="25" width="9" style="151" customWidth="1"/>
    <col min="26" max="16384" width="9" style="151"/>
  </cols>
  <sheetData>
    <row r="1" spans="1:10" ht="73.5" customHeight="1">
      <c r="A1" s="148" t="s">
        <v>186</v>
      </c>
      <c r="B1" s="377" t="s">
        <v>167</v>
      </c>
      <c r="C1" s="378"/>
      <c r="D1" s="378"/>
      <c r="E1" s="378"/>
      <c r="F1" s="378"/>
      <c r="G1" s="378"/>
      <c r="H1" s="378"/>
      <c r="I1" s="149">
        <f>'支給申請書兼請求書（医療機関等→都道府県）'!N21</f>
        <v>0</v>
      </c>
    </row>
    <row r="2" spans="1:10" ht="41.25" customHeight="1">
      <c r="A2" s="379" t="s">
        <v>168</v>
      </c>
      <c r="B2" s="380"/>
      <c r="C2" s="380"/>
      <c r="D2" s="380"/>
      <c r="E2" s="380"/>
      <c r="F2" s="380"/>
      <c r="G2" s="380"/>
      <c r="H2" s="380"/>
      <c r="I2" s="381" t="s">
        <v>103</v>
      </c>
      <c r="J2" s="152"/>
    </row>
    <row r="3" spans="1:10" ht="72.75" customHeight="1">
      <c r="A3" s="153" t="s">
        <v>169</v>
      </c>
      <c r="B3" s="154" t="s">
        <v>120</v>
      </c>
      <c r="C3" s="154" t="s">
        <v>121</v>
      </c>
      <c r="D3" s="154" t="s">
        <v>122</v>
      </c>
      <c r="E3" s="154" t="s">
        <v>123</v>
      </c>
      <c r="F3" s="154" t="s">
        <v>124</v>
      </c>
      <c r="G3" s="154" t="s">
        <v>125</v>
      </c>
      <c r="H3" s="154" t="s">
        <v>126</v>
      </c>
      <c r="I3" s="382"/>
      <c r="J3" s="133" t="s">
        <v>209</v>
      </c>
    </row>
    <row r="4" spans="1:10" ht="84.75" customHeight="1">
      <c r="A4" s="143" t="s">
        <v>170</v>
      </c>
      <c r="B4" s="14">
        <v>0</v>
      </c>
      <c r="C4" s="14">
        <v>0</v>
      </c>
      <c r="D4" s="12" t="e">
        <f>C4/B4</f>
        <v>#DIV/0!</v>
      </c>
      <c r="E4" s="13" t="e">
        <f>(D4-0.02)*B4</f>
        <v>#DIV/0!</v>
      </c>
      <c r="F4" s="9">
        <v>0</v>
      </c>
      <c r="G4" s="10">
        <v>0</v>
      </c>
      <c r="H4" s="11">
        <v>0</v>
      </c>
      <c r="I4" s="142">
        <f>F4*G4*H4</f>
        <v>0</v>
      </c>
      <c r="J4" s="155"/>
    </row>
    <row r="5" spans="1:10" ht="93.75" customHeight="1">
      <c r="A5" s="143" t="s">
        <v>171</v>
      </c>
      <c r="B5" s="14">
        <v>0</v>
      </c>
      <c r="C5" s="14">
        <v>0</v>
      </c>
      <c r="D5" s="12" t="e">
        <f>C5/B5</f>
        <v>#DIV/0!</v>
      </c>
      <c r="E5" s="13" t="e">
        <f>(D5-0.02)*B5</f>
        <v>#DIV/0!</v>
      </c>
      <c r="F5" s="9">
        <v>0</v>
      </c>
      <c r="G5" s="10">
        <v>0</v>
      </c>
      <c r="H5" s="11">
        <v>0</v>
      </c>
      <c r="I5" s="142">
        <f>F5*G5*H5</f>
        <v>0</v>
      </c>
      <c r="J5" s="155"/>
    </row>
    <row r="6" spans="1:10" ht="90" customHeight="1">
      <c r="A6" s="143" t="s">
        <v>172</v>
      </c>
      <c r="B6" s="383"/>
      <c r="C6" s="384"/>
      <c r="D6" s="384"/>
      <c r="E6" s="384"/>
      <c r="F6" s="384"/>
      <c r="G6" s="384"/>
      <c r="H6" s="384"/>
      <c r="I6" s="14">
        <v>0</v>
      </c>
      <c r="J6" s="155"/>
    </row>
    <row r="7" spans="1:10" ht="60.75" customHeight="1">
      <c r="A7" s="385" t="s">
        <v>173</v>
      </c>
      <c r="B7" s="386"/>
      <c r="C7" s="386"/>
      <c r="D7" s="386"/>
      <c r="E7" s="386"/>
      <c r="F7" s="386"/>
      <c r="G7" s="386"/>
      <c r="H7" s="386"/>
      <c r="I7" s="386"/>
    </row>
    <row r="9" spans="1:10">
      <c r="A9" s="150"/>
    </row>
  </sheetData>
  <sheetProtection sheet="1" objects="1" scenarios="1"/>
  <mergeCells count="5">
    <mergeCell ref="B1:H1"/>
    <mergeCell ref="A2:H2"/>
    <mergeCell ref="I2:I3"/>
    <mergeCell ref="B6:H6"/>
    <mergeCell ref="A7:I7"/>
  </mergeCells>
  <phoneticPr fontId="40"/>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theme="5" tint="0.39997558519241921"/>
    <pageSetUpPr fitToPage="1"/>
  </sheetPr>
  <dimension ref="B1:H20"/>
  <sheetViews>
    <sheetView showGridLines="0" view="pageBreakPreview" zoomScaleNormal="90" zoomScaleSheetLayoutView="100" workbookViewId="0"/>
  </sheetViews>
  <sheetFormatPr defaultColWidth="9" defaultRowHeight="14.4"/>
  <cols>
    <col min="1" max="1" width="2.77734375" style="102" customWidth="1"/>
    <col min="2" max="2" width="9.77734375" style="102" customWidth="1"/>
    <col min="3" max="3" width="32.77734375" style="102" customWidth="1"/>
    <col min="4" max="4" width="19" style="102" customWidth="1"/>
    <col min="5" max="5" width="19.88671875" style="102" customWidth="1"/>
    <col min="6" max="6" width="25.109375" style="102" customWidth="1"/>
    <col min="7" max="7" width="22.33203125" style="102" customWidth="1"/>
    <col min="8" max="8" width="5.6640625" style="102" customWidth="1"/>
    <col min="9" max="16384" width="9" style="102"/>
  </cols>
  <sheetData>
    <row r="1" spans="2:8" ht="24.75" customHeight="1">
      <c r="B1" s="362" t="s">
        <v>220</v>
      </c>
      <c r="C1" s="362"/>
      <c r="D1" s="362"/>
      <c r="E1" s="362"/>
      <c r="F1" s="101"/>
      <c r="G1" s="101"/>
      <c r="H1" s="107"/>
    </row>
    <row r="2" spans="2:8" ht="23.25" customHeight="1">
      <c r="F2" s="101" t="s">
        <v>100</v>
      </c>
      <c r="G2" s="103" t="str">
        <f>'支給申請書兼請求書（医療機関等→都道府県）'!N29&amp;""</f>
        <v/>
      </c>
    </row>
    <row r="3" spans="2:8" ht="26.25" customHeight="1">
      <c r="F3" s="101" t="s">
        <v>110</v>
      </c>
      <c r="G3" s="103">
        <f>'支給申請書兼請求書（医療機関等→都道府県）'!N21</f>
        <v>0</v>
      </c>
    </row>
    <row r="4" spans="2:8" ht="24.75" customHeight="1">
      <c r="B4" s="363" t="s">
        <v>234</v>
      </c>
      <c r="C4" s="363"/>
      <c r="D4" s="363"/>
      <c r="E4" s="363"/>
      <c r="F4" s="363"/>
      <c r="G4" s="363"/>
      <c r="H4" s="104"/>
    </row>
    <row r="6" spans="2:8" ht="23.25" customHeight="1">
      <c r="B6" s="364"/>
      <c r="C6" s="364"/>
      <c r="D6" s="364"/>
      <c r="E6" s="364"/>
      <c r="F6" s="364"/>
      <c r="G6" s="364"/>
      <c r="H6" s="364"/>
    </row>
    <row r="8" spans="2:8">
      <c r="B8" s="105" t="s">
        <v>177</v>
      </c>
    </row>
    <row r="9" spans="2:8" ht="13.5" customHeight="1">
      <c r="B9" s="105"/>
    </row>
    <row r="10" spans="2:8" ht="99" customHeight="1">
      <c r="C10" s="106" t="s">
        <v>115</v>
      </c>
      <c r="D10" s="107"/>
      <c r="E10" s="108" t="s">
        <v>96</v>
      </c>
      <c r="F10" s="107"/>
      <c r="G10" s="109" t="s">
        <v>109</v>
      </c>
    </row>
    <row r="11" spans="2:8" ht="24.75" customHeight="1">
      <c r="C11" s="2" t="s">
        <v>199</v>
      </c>
      <c r="D11" s="107" t="s">
        <v>97</v>
      </c>
      <c r="E11" s="110">
        <v>85000</v>
      </c>
      <c r="F11" s="107" t="s">
        <v>98</v>
      </c>
      <c r="G11" s="110">
        <f>IF(C11="○",E11,0)</f>
        <v>0</v>
      </c>
    </row>
    <row r="12" spans="2:8">
      <c r="C12" s="111"/>
      <c r="D12" s="107"/>
      <c r="E12" s="112"/>
      <c r="F12" s="107"/>
      <c r="G12" s="112"/>
    </row>
    <row r="13" spans="2:8" ht="95.25" customHeight="1">
      <c r="C13" s="106" t="s">
        <v>116</v>
      </c>
      <c r="D13" s="107"/>
      <c r="E13" s="108" t="s">
        <v>96</v>
      </c>
      <c r="F13" s="107"/>
      <c r="G13" s="109" t="s">
        <v>109</v>
      </c>
    </row>
    <row r="14" spans="2:8" ht="24.75" customHeight="1">
      <c r="C14" s="2" t="s">
        <v>199</v>
      </c>
      <c r="D14" s="107" t="s">
        <v>97</v>
      </c>
      <c r="E14" s="110">
        <v>75000</v>
      </c>
      <c r="F14" s="107" t="s">
        <v>98</v>
      </c>
      <c r="G14" s="110">
        <f>IF(C14="○",E14,0)</f>
        <v>0</v>
      </c>
    </row>
    <row r="15" spans="2:8">
      <c r="C15" s="111"/>
      <c r="D15" s="107"/>
      <c r="E15" s="112"/>
      <c r="F15" s="107"/>
      <c r="G15" s="112"/>
    </row>
    <row r="16" spans="2:8" ht="96.75" customHeight="1">
      <c r="C16" s="106" t="s">
        <v>117</v>
      </c>
      <c r="D16" s="107"/>
      <c r="E16" s="108" t="s">
        <v>96</v>
      </c>
      <c r="F16" s="107"/>
      <c r="G16" s="109" t="s">
        <v>109</v>
      </c>
    </row>
    <row r="17" spans="2:7" ht="24.75" customHeight="1">
      <c r="C17" s="2" t="s">
        <v>199</v>
      </c>
      <c r="D17" s="107" t="s">
        <v>97</v>
      </c>
      <c r="E17" s="110">
        <v>50000</v>
      </c>
      <c r="F17" s="107" t="s">
        <v>98</v>
      </c>
      <c r="G17" s="110">
        <f>IF(C17="○",E17,0)</f>
        <v>0</v>
      </c>
    </row>
    <row r="18" spans="2:7" ht="24.75" customHeight="1">
      <c r="C18" s="113"/>
      <c r="D18" s="107"/>
      <c r="E18" s="112"/>
      <c r="F18" s="107"/>
      <c r="G18" s="112"/>
    </row>
    <row r="19" spans="2:7">
      <c r="C19" s="111"/>
      <c r="D19" s="107"/>
      <c r="E19" s="112"/>
      <c r="F19" s="107"/>
      <c r="G19" s="109" t="s">
        <v>176</v>
      </c>
    </row>
    <row r="20" spans="2:7" ht="33.75" customHeight="1">
      <c r="B20" s="365"/>
      <c r="C20" s="365"/>
      <c r="D20" s="365"/>
      <c r="E20" s="365"/>
      <c r="F20" s="365"/>
      <c r="G20" s="4">
        <f>MAX(G11,G14,G17)</f>
        <v>0</v>
      </c>
    </row>
  </sheetData>
  <sheetProtection sheet="1" objects="1" scenarios="1"/>
  <mergeCells count="4">
    <mergeCell ref="B1:E1"/>
    <mergeCell ref="B4:G4"/>
    <mergeCell ref="B6:H6"/>
    <mergeCell ref="B20:F20"/>
  </mergeCells>
  <phoneticPr fontId="40"/>
  <dataValidations count="1">
    <dataValidation type="list" allowBlank="1" showInputMessage="1" showErrorMessage="1" sqref="C11 C14 C17" xr:uid="{6F13B080-8D29-4EB7-90AA-8E9B57BD8459}">
      <formula1>"　,○"</formula1>
    </dataValidation>
  </dataValidations>
  <printOptions horizontalCentered="1"/>
  <pageMargins left="0.25" right="0.25" top="0.75" bottom="0.75" header="0.3" footer="0.3"/>
  <pageSetup paperSize="9" scale="7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V6"/>
  <sheetViews>
    <sheetView workbookViewId="0">
      <pane xSplit="3" ySplit="3" topLeftCell="D4" activePane="bottomRight" state="frozen"/>
      <selection pane="topRight" activeCell="BX3" sqref="BX3"/>
      <selection pane="bottomLeft" activeCell="BX3" sqref="BX3"/>
      <selection pane="bottomRight" activeCell="D4" sqref="D4"/>
    </sheetView>
  </sheetViews>
  <sheetFormatPr defaultColWidth="9" defaultRowHeight="13.2"/>
  <cols>
    <col min="1" max="1" width="14.33203125" style="61" bestFit="1" customWidth="1"/>
    <col min="2" max="6" width="14.33203125" style="61" customWidth="1"/>
    <col min="7" max="7" width="16.33203125" style="61" bestFit="1" customWidth="1"/>
    <col min="8" max="8" width="9.33203125" style="61" bestFit="1" customWidth="1"/>
    <col min="9" max="9" width="8.33203125" style="61" bestFit="1" customWidth="1"/>
    <col min="10" max="10" width="8.33203125" style="61" customWidth="1"/>
    <col min="11" max="14" width="12.33203125" style="61" customWidth="1"/>
    <col min="15" max="15" width="11.33203125" style="61" bestFit="1" customWidth="1"/>
    <col min="16" max="16" width="15.33203125" style="61" bestFit="1" customWidth="1"/>
    <col min="17" max="17" width="15.88671875" style="61" bestFit="1" customWidth="1"/>
    <col min="18" max="29" width="9" style="61"/>
    <col min="30" max="30" width="10.6640625" style="61" customWidth="1"/>
    <col min="31" max="16384" width="9" style="61"/>
  </cols>
  <sheetData>
    <row r="1" spans="1:48">
      <c r="AG1" s="62" t="s">
        <v>188</v>
      </c>
      <c r="AH1" s="63"/>
      <c r="AI1" s="63"/>
      <c r="AJ1" s="63"/>
      <c r="AK1" s="63"/>
      <c r="AL1" s="63"/>
      <c r="AM1" s="63"/>
      <c r="AN1" s="63"/>
      <c r="AO1" s="64"/>
      <c r="AP1" s="65" t="s">
        <v>189</v>
      </c>
      <c r="AQ1" s="66"/>
      <c r="AR1" s="66"/>
      <c r="AS1" s="66"/>
      <c r="AT1" s="66"/>
      <c r="AU1" s="66"/>
      <c r="AV1" s="67"/>
    </row>
    <row r="2" spans="1:48">
      <c r="A2" s="68" t="s">
        <v>95</v>
      </c>
      <c r="B2" s="69" t="s">
        <v>26</v>
      </c>
      <c r="C2" s="70"/>
      <c r="D2" s="71" t="s">
        <v>27</v>
      </c>
      <c r="E2" s="72"/>
      <c r="F2" s="72"/>
      <c r="G2" s="72"/>
      <c r="H2" s="72" t="s">
        <v>28</v>
      </c>
      <c r="I2" s="72"/>
      <c r="J2" s="72"/>
      <c r="K2" s="72" t="s">
        <v>9</v>
      </c>
      <c r="L2" s="72"/>
      <c r="M2" s="72"/>
      <c r="N2" s="72"/>
      <c r="O2" s="72" t="s">
        <v>29</v>
      </c>
      <c r="P2" s="72"/>
      <c r="Q2" s="72"/>
      <c r="R2" s="73" t="s">
        <v>30</v>
      </c>
      <c r="S2" s="73"/>
      <c r="T2" s="73"/>
      <c r="U2" s="74" t="s">
        <v>31</v>
      </c>
      <c r="V2" s="74"/>
      <c r="W2" s="74"/>
      <c r="X2" s="74"/>
      <c r="Y2" s="74"/>
      <c r="Z2" s="74"/>
      <c r="AA2" s="74"/>
      <c r="AB2" s="74"/>
      <c r="AC2" s="75"/>
      <c r="AD2" s="69" t="s">
        <v>113</v>
      </c>
      <c r="AE2" s="70"/>
      <c r="AG2" s="62" t="s">
        <v>190</v>
      </c>
      <c r="AH2" s="63"/>
      <c r="AI2" s="64"/>
      <c r="AJ2" s="62" t="s">
        <v>191</v>
      </c>
      <c r="AK2" s="64"/>
      <c r="AL2" s="76" t="s">
        <v>192</v>
      </c>
      <c r="AM2" s="77"/>
      <c r="AN2" s="62" t="s">
        <v>193</v>
      </c>
      <c r="AO2" s="64"/>
      <c r="AP2" s="65" t="s">
        <v>190</v>
      </c>
      <c r="AQ2" s="66"/>
      <c r="AR2" s="67"/>
      <c r="AS2" s="65" t="s">
        <v>191</v>
      </c>
      <c r="AT2" s="67"/>
      <c r="AU2" s="65" t="s">
        <v>193</v>
      </c>
      <c r="AV2" s="67"/>
    </row>
    <row r="3" spans="1:48">
      <c r="A3" s="78"/>
      <c r="B3" s="79"/>
      <c r="C3" s="80" t="s">
        <v>32</v>
      </c>
      <c r="D3" s="81"/>
      <c r="E3" s="82" t="s">
        <v>13</v>
      </c>
      <c r="F3" s="82" t="s">
        <v>33</v>
      </c>
      <c r="G3" s="82" t="s">
        <v>32</v>
      </c>
      <c r="H3" s="82" t="s">
        <v>34</v>
      </c>
      <c r="I3" s="82" t="s">
        <v>35</v>
      </c>
      <c r="J3" s="82" t="s">
        <v>36</v>
      </c>
      <c r="K3" s="82" t="s">
        <v>10</v>
      </c>
      <c r="L3" s="82" t="s">
        <v>11</v>
      </c>
      <c r="M3" s="82" t="s">
        <v>37</v>
      </c>
      <c r="N3" s="82" t="s">
        <v>14</v>
      </c>
      <c r="O3" s="82" t="s">
        <v>34</v>
      </c>
      <c r="P3" s="82" t="s">
        <v>38</v>
      </c>
      <c r="Q3" s="82" t="s">
        <v>39</v>
      </c>
      <c r="R3" s="83" t="s">
        <v>224</v>
      </c>
      <c r="S3" s="83" t="s">
        <v>225</v>
      </c>
      <c r="T3" s="84" t="s">
        <v>40</v>
      </c>
      <c r="U3" s="85" t="s">
        <v>41</v>
      </c>
      <c r="V3" s="85" t="s">
        <v>19</v>
      </c>
      <c r="W3" s="85" t="s">
        <v>22</v>
      </c>
      <c r="X3" s="85" t="s">
        <v>42</v>
      </c>
      <c r="Y3" s="85" t="s">
        <v>43</v>
      </c>
      <c r="Z3" s="85" t="s">
        <v>22</v>
      </c>
      <c r="AA3" s="85" t="s">
        <v>44</v>
      </c>
      <c r="AB3" s="85" t="s">
        <v>45</v>
      </c>
      <c r="AC3" s="86"/>
      <c r="AD3" s="79"/>
      <c r="AE3" s="80" t="s">
        <v>32</v>
      </c>
      <c r="AG3" s="87" t="s">
        <v>194</v>
      </c>
      <c r="AH3" s="87" t="s">
        <v>195</v>
      </c>
      <c r="AI3" s="88" t="s">
        <v>196</v>
      </c>
      <c r="AJ3" s="87" t="s">
        <v>194</v>
      </c>
      <c r="AK3" s="87" t="s">
        <v>195</v>
      </c>
      <c r="AL3" s="87" t="s">
        <v>194</v>
      </c>
      <c r="AM3" s="87" t="s">
        <v>195</v>
      </c>
      <c r="AN3" s="87" t="s">
        <v>194</v>
      </c>
      <c r="AO3" s="87" t="s">
        <v>195</v>
      </c>
      <c r="AP3" s="89" t="s">
        <v>194</v>
      </c>
      <c r="AQ3" s="90" t="s">
        <v>197</v>
      </c>
      <c r="AR3" s="90" t="s">
        <v>196</v>
      </c>
      <c r="AS3" s="89" t="s">
        <v>194</v>
      </c>
      <c r="AT3" s="90" t="s">
        <v>197</v>
      </c>
      <c r="AU3" s="89" t="s">
        <v>194</v>
      </c>
      <c r="AV3" s="90" t="s">
        <v>197</v>
      </c>
    </row>
    <row r="4" spans="1:48">
      <c r="A4" s="91" t="str">
        <f>TEXT('支給申請書兼請求書（医療機関等→都道府県）'!Z25,"0000000000")</f>
        <v>0000000000</v>
      </c>
      <c r="B4" s="92">
        <f>'支給申請書兼請求書（医療機関等→都道府県）'!N21</f>
        <v>0</v>
      </c>
      <c r="C4" s="93">
        <f>'支給申請書兼請求書（医療機関等→都道府県）'!N19</f>
        <v>0</v>
      </c>
      <c r="D4" s="94">
        <f>'支給申請書兼請求書（医療機関等→都道府県）'!N29</f>
        <v>0</v>
      </c>
      <c r="E4" s="92">
        <f>'支給申請書兼請求書（医療機関等→都道府県）'!N32</f>
        <v>0</v>
      </c>
      <c r="F4" s="92">
        <f>'支給申請書兼請求書（医療機関等→都道府県）'!Z32</f>
        <v>0</v>
      </c>
      <c r="G4" s="92">
        <f>'支給申請書兼請求書（医療機関等→都道府県）'!N27</f>
        <v>0</v>
      </c>
      <c r="H4" s="92" t="str">
        <f>TEXT('支給申請書兼請求書（医療機関等→都道府県）'!BB19,"000")&amp;"-"&amp;TEXT('支給申請書兼請求書（医療機関等→都道府県）'!BI19,"0000")</f>
        <v>000-0000</v>
      </c>
      <c r="I4" s="92">
        <f>'支給申請書兼請求書（医療機関等→都道府県）'!BB19*10000+'支給申請書兼請求書（医療機関等→都道府県）'!BI19</f>
        <v>0</v>
      </c>
      <c r="J4" s="92">
        <f>'支給申請書兼請求書（医療機関等→都道府県）'!AZ21</f>
        <v>0</v>
      </c>
      <c r="K4" s="92">
        <f>'支給申請書兼請求書（医療機関等→都道府県）'!BF27</f>
        <v>0</v>
      </c>
      <c r="L4" s="92">
        <f>'支給申請書兼請求書（医療機関等→都道府県）'!BF29</f>
        <v>0</v>
      </c>
      <c r="M4" s="92">
        <f>'支給申請書兼請求書（医療機関等→都道府県）'!BF31</f>
        <v>0</v>
      </c>
      <c r="N4" s="92">
        <f>'支給申請書兼請求書（医療機関等→都道府県）'!BF33</f>
        <v>0</v>
      </c>
      <c r="O4" s="95" t="str">
        <f>'支給申請書兼請求書（医療機関等→都道府県）'!AZ16&amp;"/"&amp;'支給申請書兼請求書（医療機関等→都道府県）'!BJ16&amp;"/"&amp;'支給申請書兼請求書（医療機関等→都道府県）'!BR16</f>
        <v>//</v>
      </c>
      <c r="P4" s="96" t="e">
        <f>VALUE(O4)</f>
        <v>#VALUE!</v>
      </c>
      <c r="Q4" s="97" t="e">
        <f>VALUE(O4)</f>
        <v>#VALUE!</v>
      </c>
      <c r="R4" s="98">
        <f>'支給申請書兼請求書（医療機関等→都道府県）'!N40</f>
        <v>0</v>
      </c>
      <c r="S4" s="98">
        <f>'支給申請書兼請求書（医療機関等→都道府県）'!N41</f>
        <v>0</v>
      </c>
      <c r="T4" s="98">
        <f>'支給申請書兼請求書（医療機関等→都道府県）'!N42</f>
        <v>0</v>
      </c>
      <c r="U4" s="92">
        <f>'支給申請書兼請求書（医療機関等→都道府県）'!N47</f>
        <v>0</v>
      </c>
      <c r="V4" s="92">
        <f>'支給申請書兼請求書（医療機関等→都道府県）'!BB47</f>
        <v>0</v>
      </c>
      <c r="W4" s="92">
        <f>'支給申請書兼請求書（医療機関等→都道府県）'!AI50</f>
        <v>0</v>
      </c>
      <c r="X4" s="92" t="str">
        <f>'支給申請書兼請求書（医療機関等→都道府県）'!AI47&amp;'支給申請書兼請求書（医療機関等→都道府県）'!AK47&amp;'支給申請書兼請求書（医療機関等→都道府県）'!AM47&amp;'支給申請書兼請求書（医療機関等→都道府県）'!AO47</f>
        <v/>
      </c>
      <c r="Y4" s="92" t="str">
        <f>'支給申請書兼請求書（医療機関等→都道府県）'!BT47&amp;'支給申請書兼請求書（医療機関等→都道府県）'!BV47&amp;'支給申請書兼請求書（医療機関等→都道府県）'!BX47</f>
        <v/>
      </c>
      <c r="Z4" s="92" t="str">
        <f>IF(W4="普通",1,IF(W4="当座",2,"未入力"))</f>
        <v>未入力</v>
      </c>
      <c r="AA4" s="92"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4" s="92">
        <f>'支給申請書兼請求書（医療機関等→都道府県）'!BB50</f>
        <v>0</v>
      </c>
      <c r="AC4" s="93">
        <f>'支給申請書兼請求書（医療機関等→都道府県）'!BB51</f>
        <v>0</v>
      </c>
      <c r="AD4" s="92">
        <f>'支給申請書兼請求書（医療機関等→都道府県）'!N17</f>
        <v>0</v>
      </c>
      <c r="AE4" s="93">
        <f>'支給申請書兼請求書（医療機関等→都道府県）'!N16</f>
        <v>0</v>
      </c>
      <c r="AG4" s="99">
        <v>0</v>
      </c>
      <c r="AH4" s="99">
        <v>0</v>
      </c>
      <c r="AI4" s="99">
        <v>0</v>
      </c>
      <c r="AJ4" s="99">
        <v>0</v>
      </c>
      <c r="AK4" s="99">
        <v>0</v>
      </c>
      <c r="AL4" s="99">
        <v>0</v>
      </c>
      <c r="AM4" s="99">
        <v>0</v>
      </c>
      <c r="AN4" s="99">
        <v>1</v>
      </c>
      <c r="AO4" s="99">
        <f>'【薬局】賃上げ支援事業（誓約書及び上限額確認書）'!G42</f>
        <v>0</v>
      </c>
      <c r="AP4" s="99">
        <v>0</v>
      </c>
      <c r="AQ4" s="99">
        <v>0</v>
      </c>
      <c r="AR4" s="99">
        <v>0</v>
      </c>
      <c r="AS4" s="99">
        <v>0</v>
      </c>
      <c r="AT4" s="99">
        <v>0</v>
      </c>
      <c r="AU4" s="99">
        <v>1</v>
      </c>
      <c r="AV4" s="99">
        <f>'【薬局】物価支援事業（請求額内訳）'!G20</f>
        <v>0</v>
      </c>
    </row>
    <row r="5" spans="1:48">
      <c r="O5" s="100"/>
    </row>
    <row r="6" spans="1:48">
      <c r="O6" s="100"/>
    </row>
  </sheetData>
  <sheetProtection sheet="1" objects="1" scenarios="1"/>
  <phoneticPr fontId="40"/>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4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申請書の記入方法</vt:lpstr>
      <vt:lpstr>支給申請書兼請求書（医療機関等→都道府県）</vt:lpstr>
      <vt:lpstr>【薬局】賃上げ支援事業（誓約書及び上限額確認書）</vt:lpstr>
      <vt:lpstr>【総額及び平均額】賃上げ支援事業（請求額内訳）</vt:lpstr>
      <vt:lpstr>別紙（2.0％超部分算定シート）</vt:lpstr>
      <vt:lpstr>【薬局】物価支援事業（請求額内訳）</vt:lpstr>
      <vt:lpstr>【参考】集計用シート</vt:lpstr>
      <vt:lpstr>都道府県リスト</vt:lpstr>
      <vt:lpstr>'【総額及び平均額】賃上げ支援事業（請求額内訳）'!Print_Area</vt:lpstr>
      <vt:lpstr>'【薬局】賃上げ支援事業（誓約書及び上限額確認書）'!Print_Area</vt:lpstr>
      <vt:lpstr>'【薬局】物価支援事業（請求額内訳）'!Print_Area</vt:lpstr>
      <vt:lpstr>'支給申請書兼請求書（医療機関等→都道府県）'!Print_Area</vt:lpstr>
      <vt:lpstr>'別紙（2.0％超部分算定シート）'!Print_Area</vt:lpstr>
      <vt:lpstr>'【総額及び平均額】賃上げ支援事業（請求額内訳）'!Print_Titles</vt:lpstr>
      <vt:lpstr>'別紙（2.0％超部分算定シート）'!Print_Titles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青森県</dc:creator>
  <cp:lastModifiedBy>田畑 雄史(JTB)</cp:lastModifiedBy>
  <dcterms:created xsi:type="dcterms:W3CDTF">2026-06-10T11:00:52Z</dcterms:created>
  <dcterms:modified xsi:type="dcterms:W3CDTF">2026-06-16T00:27:02Z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