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updateLinks="always"/>
  <mc:AlternateContent xmlns:mc="http://schemas.openxmlformats.org/markup-compatibility/2006">
    <mc:Choice Requires="x15">
      <x15ac:absPath xmlns:x15ac="http://schemas.microsoft.com/office/spreadsheetml/2010/11/ac" url="C:\Users\U2298N0017\Downloads\申請書（0610）\申請書（0611 1500）\"/>
    </mc:Choice>
  </mc:AlternateContent>
  <xr:revisionPtr revIDLastSave="0" documentId="13_ncr:1_{D1920572-AB73-4028-B01E-0A07595EB451}" xr6:coauthVersionLast="47" xr6:coauthVersionMax="47" xr10:uidLastSave="{00000000-0000-0000-0000-000000000000}"/>
  <bookViews>
    <workbookView xWindow="-108" yWindow="-108" windowWidth="23256" windowHeight="14856" tabRatio="813" xr2:uid="{00000000-000D-0000-FFFF-FFFF00000000}"/>
  </bookViews>
  <sheets>
    <sheet name="申請書の記入方法" sheetId="126" r:id="rId1"/>
    <sheet name="支給申請書兼請求書（医療機関等→都道府県）" sheetId="64" r:id="rId2"/>
    <sheet name="【無床診】賃上げ支援事業（誓約書及び上限額確認書）" sheetId="101" r:id="rId3"/>
    <sheet name="別紙（無床診）" sheetId="104" r:id="rId4"/>
    <sheet name="【総額及び平均額】賃上げ支援事業（請求額内訳）" sheetId="124" r:id="rId5"/>
    <sheet name="別紙（2.0％超部分算定シート）" sheetId="125" r:id="rId6"/>
    <sheet name="【無床診】物価支援事業（請求額内訳）" sheetId="99" r:id="rId7"/>
    <sheet name="【参考】集計用シート" sheetId="65" r:id="rId8"/>
    <sheet name="都道府県リスト" sheetId="62" state="hidden" r:id="rId9"/>
  </sheets>
  <definedNames>
    <definedName name="_xlnm._FilterDatabase" localSheetId="4" hidden="1">'【総額及び平均額】賃上げ支援事業（請求額内訳）'!$A$9:$AA$76</definedName>
    <definedName name="_xlnm._FilterDatabase" localSheetId="5" hidden="1">'別紙（2.0％超部分算定シート）'!$A$3:$L$4</definedName>
    <definedName name="_xlnm.Print_Area" localSheetId="4">'【総額及び平均額】賃上げ支援事業（請求額内訳）'!$A$1:$K$76</definedName>
    <definedName name="_xlnm.Print_Area" localSheetId="2">'【無床診】賃上げ支援事業（誓約書及び上限額確認書）'!$A$1:$H$44</definedName>
    <definedName name="_xlnm.Print_Area" localSheetId="6">'【無床診】物価支援事業（請求額内訳）'!$A$1:$H$16</definedName>
    <definedName name="_xlnm.Print_Area" localSheetId="1">'支給申請書兼請求書（医療機関等→都道府県）'!$A$1:$BZ$67</definedName>
    <definedName name="_xlnm.Print_Area" localSheetId="5">'別紙（2.0％超部分算定シート）'!$A$1:$I$7</definedName>
    <definedName name="_xlnm.Print_Area" localSheetId="3">'別紙（無床診）'!$B$1:$C$8</definedName>
    <definedName name="_xlnm.Print_Area">#REF!</definedName>
    <definedName name="_xlnm.Print_Titles" localSheetId="4">'【総額及び平均額】賃上げ支援事業（請求額内訳）'!$1:$8</definedName>
    <definedName name="_xlnm.Print_Titles" localSheetId="5">'別紙（2.0％超部分算定シート）'!$1:$2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4" i="65" l="1"/>
  <c r="I76" i="124" l="1"/>
  <c r="H76" i="124"/>
  <c r="J75" i="124"/>
  <c r="I75" i="124"/>
  <c r="H75" i="124"/>
  <c r="F75" i="124"/>
  <c r="I70" i="124"/>
  <c r="H70" i="124"/>
  <c r="J69" i="124"/>
  <c r="I69" i="124"/>
  <c r="H69" i="124"/>
  <c r="F69" i="124"/>
  <c r="I64" i="124"/>
  <c r="H64" i="124"/>
  <c r="J63" i="124"/>
  <c r="I63" i="124"/>
  <c r="H63" i="124"/>
  <c r="F63" i="124"/>
  <c r="I58" i="124"/>
  <c r="H58" i="124"/>
  <c r="J57" i="124"/>
  <c r="I57" i="124"/>
  <c r="H57" i="124"/>
  <c r="F57" i="124"/>
  <c r="I52" i="124"/>
  <c r="H52" i="124"/>
  <c r="J51" i="124"/>
  <c r="I51" i="124"/>
  <c r="H51" i="124"/>
  <c r="F51" i="124"/>
  <c r="I46" i="124"/>
  <c r="H46" i="124"/>
  <c r="J45" i="124"/>
  <c r="I45" i="124"/>
  <c r="H45" i="124"/>
  <c r="F45" i="124"/>
  <c r="I40" i="124"/>
  <c r="H40" i="124"/>
  <c r="J39" i="124"/>
  <c r="I39" i="124"/>
  <c r="H39" i="124"/>
  <c r="F39" i="124"/>
  <c r="I34" i="124"/>
  <c r="H34" i="124"/>
  <c r="J33" i="124"/>
  <c r="I33" i="124"/>
  <c r="H33" i="124"/>
  <c r="F33" i="124"/>
  <c r="I28" i="124"/>
  <c r="H28" i="124"/>
  <c r="J27" i="124"/>
  <c r="I27" i="124"/>
  <c r="H27" i="124"/>
  <c r="F27" i="124"/>
  <c r="I22" i="124"/>
  <c r="H22" i="124"/>
  <c r="J21" i="124"/>
  <c r="I21" i="124"/>
  <c r="H21" i="124"/>
  <c r="F21" i="124"/>
  <c r="I14" i="124"/>
  <c r="H14" i="124"/>
  <c r="J13" i="124"/>
  <c r="I13" i="124"/>
  <c r="H13" i="124"/>
  <c r="F13" i="124"/>
  <c r="G3" i="99"/>
  <c r="F4" i="124"/>
  <c r="C3" i="104"/>
  <c r="G3" i="101"/>
  <c r="G2" i="99"/>
  <c r="F3" i="124"/>
  <c r="G2" i="101"/>
  <c r="I4" i="65"/>
  <c r="H4" i="65"/>
  <c r="I1" i="125" l="1"/>
  <c r="AT4" i="65" l="1"/>
  <c r="AK4" i="65"/>
  <c r="I5" i="125" l="1"/>
  <c r="D5" i="125"/>
  <c r="E5" i="125" s="1"/>
  <c r="I4" i="125"/>
  <c r="D4" i="125"/>
  <c r="E4" i="125" s="1"/>
  <c r="K15" i="124" l="1"/>
  <c r="N41" i="64"/>
  <c r="K6" i="124"/>
  <c r="K76" i="124"/>
  <c r="J74" i="124"/>
  <c r="I74" i="124"/>
  <c r="H74" i="124"/>
  <c r="K74" i="124" s="1"/>
  <c r="F74" i="124"/>
  <c r="J73" i="124"/>
  <c r="I73" i="124"/>
  <c r="H73" i="124"/>
  <c r="K73" i="124" s="1"/>
  <c r="F73" i="124"/>
  <c r="J72" i="124"/>
  <c r="I72" i="124"/>
  <c r="H72" i="124"/>
  <c r="K72" i="124" s="1"/>
  <c r="F72" i="124"/>
  <c r="G71" i="124"/>
  <c r="K70" i="124"/>
  <c r="K69" i="124"/>
  <c r="J68" i="124"/>
  <c r="I68" i="124"/>
  <c r="H68" i="124"/>
  <c r="K68" i="124" s="1"/>
  <c r="F68" i="124"/>
  <c r="J67" i="124"/>
  <c r="I67" i="124"/>
  <c r="K67" i="124" s="1"/>
  <c r="H67" i="124"/>
  <c r="F67" i="124"/>
  <c r="J66" i="124"/>
  <c r="I66" i="124"/>
  <c r="H66" i="124"/>
  <c r="F66" i="124"/>
  <c r="G65" i="124"/>
  <c r="K63" i="124"/>
  <c r="J62" i="124"/>
  <c r="I62" i="124"/>
  <c r="H62" i="124"/>
  <c r="F62" i="124"/>
  <c r="J61" i="124"/>
  <c r="I61" i="124"/>
  <c r="H61" i="124"/>
  <c r="F61" i="124"/>
  <c r="J60" i="124"/>
  <c r="I60" i="124"/>
  <c r="H60" i="124"/>
  <c r="K60" i="124" s="1"/>
  <c r="F60" i="124"/>
  <c r="G59" i="124"/>
  <c r="K58" i="124"/>
  <c r="J56" i="124"/>
  <c r="I56" i="124"/>
  <c r="H56" i="124"/>
  <c r="K56" i="124" s="1"/>
  <c r="F56" i="124"/>
  <c r="J55" i="124"/>
  <c r="I55" i="124"/>
  <c r="H55" i="124"/>
  <c r="K55" i="124" s="1"/>
  <c r="F55" i="124"/>
  <c r="J54" i="124"/>
  <c r="I54" i="124"/>
  <c r="H54" i="124"/>
  <c r="F54" i="124"/>
  <c r="G53" i="124"/>
  <c r="K52" i="124"/>
  <c r="J50" i="124"/>
  <c r="I50" i="124"/>
  <c r="K50" i="124" s="1"/>
  <c r="H50" i="124"/>
  <c r="F50" i="124"/>
  <c r="J49" i="124"/>
  <c r="I49" i="124"/>
  <c r="H49" i="124"/>
  <c r="F49" i="124"/>
  <c r="J48" i="124"/>
  <c r="I48" i="124"/>
  <c r="H48" i="124"/>
  <c r="F48" i="124"/>
  <c r="G47" i="124"/>
  <c r="K46" i="124"/>
  <c r="J44" i="124"/>
  <c r="I44" i="124"/>
  <c r="H44" i="124"/>
  <c r="F44" i="124"/>
  <c r="J43" i="124"/>
  <c r="I43" i="124"/>
  <c r="H43" i="124"/>
  <c r="F43" i="124"/>
  <c r="J42" i="124"/>
  <c r="I42" i="124"/>
  <c r="H42" i="124"/>
  <c r="F42" i="124"/>
  <c r="G41" i="124"/>
  <c r="K39" i="124"/>
  <c r="J38" i="124"/>
  <c r="I38" i="124"/>
  <c r="H38" i="124"/>
  <c r="F38" i="124"/>
  <c r="J37" i="124"/>
  <c r="I37" i="124"/>
  <c r="H37" i="124"/>
  <c r="F37" i="124"/>
  <c r="J36" i="124"/>
  <c r="I36" i="124"/>
  <c r="H36" i="124"/>
  <c r="K36" i="124" s="1"/>
  <c r="F36" i="124"/>
  <c r="G35" i="124"/>
  <c r="K34" i="124"/>
  <c r="J32" i="124"/>
  <c r="I32" i="124"/>
  <c r="H32" i="124"/>
  <c r="K32" i="124" s="1"/>
  <c r="F32" i="124"/>
  <c r="J31" i="124"/>
  <c r="I31" i="124"/>
  <c r="H31" i="124"/>
  <c r="K31" i="124" s="1"/>
  <c r="F31" i="124"/>
  <c r="J30" i="124"/>
  <c r="I30" i="124"/>
  <c r="H30" i="124"/>
  <c r="K30" i="124" s="1"/>
  <c r="F30" i="124"/>
  <c r="G29" i="124"/>
  <c r="K28" i="124"/>
  <c r="K27" i="124"/>
  <c r="J26" i="124"/>
  <c r="I26" i="124"/>
  <c r="H26" i="124"/>
  <c r="K26" i="124" s="1"/>
  <c r="F26" i="124"/>
  <c r="J25" i="124"/>
  <c r="I25" i="124"/>
  <c r="K25" i="124" s="1"/>
  <c r="H25" i="124"/>
  <c r="F25" i="124"/>
  <c r="J24" i="124"/>
  <c r="I24" i="124"/>
  <c r="H24" i="124"/>
  <c r="F24" i="124"/>
  <c r="G23" i="124"/>
  <c r="J20" i="124"/>
  <c r="I20" i="124"/>
  <c r="H20" i="124"/>
  <c r="F20" i="124"/>
  <c r="J19" i="124"/>
  <c r="I19" i="124"/>
  <c r="H19" i="124"/>
  <c r="F19" i="124"/>
  <c r="J18" i="124"/>
  <c r="I18" i="124"/>
  <c r="H18" i="124"/>
  <c r="F18" i="124"/>
  <c r="G17" i="124"/>
  <c r="J12" i="124"/>
  <c r="I12" i="124"/>
  <c r="H12" i="124"/>
  <c r="F12" i="124"/>
  <c r="J11" i="124"/>
  <c r="I11" i="124"/>
  <c r="H11" i="124"/>
  <c r="F11" i="124"/>
  <c r="J10" i="124"/>
  <c r="I10" i="124"/>
  <c r="H10" i="124"/>
  <c r="F10" i="124"/>
  <c r="G9" i="124"/>
  <c r="K13" i="124" l="1"/>
  <c r="K14" i="124"/>
  <c r="K10" i="124"/>
  <c r="K11" i="124"/>
  <c r="K12" i="124"/>
  <c r="K75" i="124"/>
  <c r="K66" i="124"/>
  <c r="K61" i="124"/>
  <c r="K62" i="124"/>
  <c r="K64" i="124"/>
  <c r="K54" i="124"/>
  <c r="K57" i="124"/>
  <c r="K48" i="124"/>
  <c r="K49" i="124"/>
  <c r="K51" i="124"/>
  <c r="K42" i="124"/>
  <c r="K43" i="124"/>
  <c r="K44" i="124"/>
  <c r="K45" i="124"/>
  <c r="K37" i="124"/>
  <c r="K38" i="124"/>
  <c r="K40" i="124"/>
  <c r="K33" i="124"/>
  <c r="K24" i="124"/>
  <c r="K22" i="124"/>
  <c r="K21" i="124"/>
  <c r="K20" i="124"/>
  <c r="K19" i="124"/>
  <c r="K18" i="124"/>
  <c r="K3" i="124" l="1"/>
  <c r="K5" i="124" s="1"/>
  <c r="K7" i="124" s="1"/>
  <c r="N40" i="64" s="1"/>
  <c r="AE4" i="65"/>
  <c r="AD4" i="65"/>
  <c r="AC4" i="65" l="1"/>
  <c r="AB4" i="65"/>
  <c r="AA4" i="65"/>
  <c r="Y4" i="65"/>
  <c r="X4" i="65"/>
  <c r="W4" i="65"/>
  <c r="Z4" i="65" s="1"/>
  <c r="V4" i="65"/>
  <c r="U4" i="65"/>
  <c r="O4" i="65"/>
  <c r="Q4" i="65" s="1"/>
  <c r="N4" i="65"/>
  <c r="M4" i="65"/>
  <c r="L4" i="65"/>
  <c r="K4" i="65"/>
  <c r="J4" i="65"/>
  <c r="G4" i="65"/>
  <c r="F4" i="65"/>
  <c r="E4" i="65"/>
  <c r="D4" i="65"/>
  <c r="C4" i="65"/>
  <c r="B4" i="65"/>
  <c r="P4" i="65" l="1"/>
  <c r="N42" i="64" l="1" a="1"/>
  <c r="N42" i="64" s="1"/>
  <c r="S4" i="65"/>
  <c r="R4" i="65" l="1"/>
  <c r="T4" i="6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B9" authorId="0" shapeId="0" xr:uid="{5776EF9E-B7C7-4AFA-BEC9-6F10EE4FC728}">
      <text>
        <r>
          <rPr>
            <b/>
            <sz val="9"/>
            <color indexed="81"/>
            <rFont val="MS P ゴシック"/>
            <family val="3"/>
            <charset val="128"/>
          </rPr>
          <t>「③月数の期間中における対象職員数の延べ人数」÷「③月数」
例：（４月の対象職員100名＋５月の対象職員100名）÷２ヶ月</t>
        </r>
      </text>
    </comment>
    <comment ref="C9" authorId="0" shapeId="0" xr:uid="{3867F31C-6CFB-4CD4-9A09-7C3249C4BAA0}">
      <text>
        <r>
          <rPr>
            <b/>
            <sz val="9"/>
            <color indexed="81"/>
            <rFont val="MS P ゴシック"/>
            <family val="3"/>
            <charset val="128"/>
          </rPr>
          <t>③の期間中における賃金改善の総額÷対象職員数の延べ人数で算出可能
例：2,000,000円÷（４月の対象職員100名＋５月の対象職員100名）</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<sst xmlns="http://schemas.openxmlformats.org/spreadsheetml/2006/main" count="531" uniqueCount="242">
  <si>
    <t>１．申請者の情報</t>
    <rPh sb="2" eb="4">
      <t>シンセイ</t>
    </rPh>
    <rPh sb="4" eb="5">
      <t>シャ</t>
    </rPh>
    <rPh sb="6" eb="8">
      <t>ジョウホウ</t>
    </rPh>
    <phoneticPr fontId="41"/>
  </si>
  <si>
    <t>申請年月日</t>
    <rPh sb="0" eb="2">
      <t>シンセイ</t>
    </rPh>
    <rPh sb="2" eb="3">
      <t>ネン</t>
    </rPh>
    <rPh sb="3" eb="5">
      <t>ネンガッピ</t>
    </rPh>
    <phoneticPr fontId="19"/>
  </si>
  <si>
    <t>年</t>
    <rPh sb="0" eb="1">
      <t>ネン</t>
    </rPh>
    <phoneticPr fontId="41"/>
  </si>
  <si>
    <t>月</t>
    <rPh sb="0" eb="1">
      <t>ガツ</t>
    </rPh>
    <phoneticPr fontId="41"/>
  </si>
  <si>
    <t>日</t>
    <rPh sb="0" eb="1">
      <t>ニチ</t>
    </rPh>
    <phoneticPr fontId="41"/>
  </si>
  <si>
    <t>フリガナ</t>
    <phoneticPr fontId="41"/>
  </si>
  <si>
    <t>住所・所在地</t>
    <rPh sb="0" eb="2">
      <t>ジュウショ</t>
    </rPh>
    <rPh sb="3" eb="6">
      <t>ショザイチ</t>
    </rPh>
    <phoneticPr fontId="41"/>
  </si>
  <si>
    <t>〒</t>
    <phoneticPr fontId="41"/>
  </si>
  <si>
    <t>－</t>
    <phoneticPr fontId="41"/>
  </si>
  <si>
    <t>事務担当者</t>
    <rPh sb="0" eb="2">
      <t>ジム</t>
    </rPh>
    <rPh sb="2" eb="5">
      <t>タントウシャ</t>
    </rPh>
    <phoneticPr fontId="41"/>
  </si>
  <si>
    <t>氏名</t>
    <rPh sb="0" eb="2">
      <t>シメイ</t>
    </rPh>
    <phoneticPr fontId="41"/>
  </si>
  <si>
    <t>電話番号</t>
    <rPh sb="0" eb="2">
      <t>デンワ</t>
    </rPh>
    <rPh sb="2" eb="4">
      <t>バンゴウ</t>
    </rPh>
    <phoneticPr fontId="41"/>
  </si>
  <si>
    <t>ファクシミリ</t>
    <phoneticPr fontId="41"/>
  </si>
  <si>
    <t>代表者職</t>
    <rPh sb="0" eb="3">
      <t>ダイヒョウシャ</t>
    </rPh>
    <rPh sb="3" eb="4">
      <t>ショク</t>
    </rPh>
    <phoneticPr fontId="41"/>
  </si>
  <si>
    <t>電子メール</t>
    <rPh sb="0" eb="2">
      <t>デンシ</t>
    </rPh>
    <phoneticPr fontId="41"/>
  </si>
  <si>
    <t>合計</t>
    <rPh sb="0" eb="2">
      <t>ゴウケイ</t>
    </rPh>
    <phoneticPr fontId="40"/>
  </si>
  <si>
    <t>３．振込口座</t>
    <rPh sb="2" eb="4">
      <t>フリコミ</t>
    </rPh>
    <rPh sb="4" eb="6">
      <t>コウザ</t>
    </rPh>
    <phoneticPr fontId="41"/>
  </si>
  <si>
    <t>金融機関名</t>
    <rPh sb="0" eb="2">
      <t>キンユウ</t>
    </rPh>
    <rPh sb="2" eb="5">
      <t>キカンメイ</t>
    </rPh>
    <phoneticPr fontId="41"/>
  </si>
  <si>
    <t>金融機関
コード</t>
    <rPh sb="0" eb="2">
      <t>キンユウ</t>
    </rPh>
    <rPh sb="2" eb="4">
      <t>キカン</t>
    </rPh>
    <phoneticPr fontId="41"/>
  </si>
  <si>
    <t>支店名</t>
    <rPh sb="0" eb="3">
      <t>シテンメイ</t>
    </rPh>
    <phoneticPr fontId="41"/>
  </si>
  <si>
    <t>支店
コード</t>
    <rPh sb="0" eb="2">
      <t>シテン</t>
    </rPh>
    <phoneticPr fontId="41"/>
  </si>
  <si>
    <t>口座番号
（右詰め）</t>
    <rPh sb="0" eb="2">
      <t>コウザ</t>
    </rPh>
    <rPh sb="2" eb="4">
      <t>バンゴウ</t>
    </rPh>
    <rPh sb="6" eb="8">
      <t>ミギヅメ</t>
    </rPh>
    <phoneticPr fontId="41"/>
  </si>
  <si>
    <t>預金種別</t>
    <rPh sb="0" eb="2">
      <t>ヨキン</t>
    </rPh>
    <rPh sb="2" eb="4">
      <t>シュベツ</t>
    </rPh>
    <phoneticPr fontId="41"/>
  </si>
  <si>
    <t>口座名義人</t>
    <rPh sb="0" eb="2">
      <t>コウザ</t>
    </rPh>
    <rPh sb="2" eb="5">
      <t>メイギニン</t>
    </rPh>
    <phoneticPr fontId="41"/>
  </si>
  <si>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1"/>
  </si>
  <si>
    <t>４．支給申請に関する誓約事項</t>
    <rPh sb="2" eb="4">
      <t>シキュウ</t>
    </rPh>
    <rPh sb="4" eb="6">
      <t>シンセイ</t>
    </rPh>
    <rPh sb="7" eb="8">
      <t>カン</t>
    </rPh>
    <rPh sb="10" eb="12">
      <t>セイヤク</t>
    </rPh>
    <rPh sb="12" eb="14">
      <t>ジコウ</t>
    </rPh>
    <phoneticPr fontId="41"/>
  </si>
  <si>
    <t>医療機関名</t>
    <rPh sb="0" eb="4">
      <t>イリョウキカン</t>
    </rPh>
    <rPh sb="4" eb="5">
      <t>メイ</t>
    </rPh>
    <phoneticPr fontId="41"/>
  </si>
  <si>
    <t>法人名</t>
    <rPh sb="0" eb="2">
      <t>ホウジン</t>
    </rPh>
    <rPh sb="2" eb="3">
      <t>メイ</t>
    </rPh>
    <phoneticPr fontId="41"/>
  </si>
  <si>
    <t>郵便番号</t>
    <rPh sb="0" eb="4">
      <t>ユウビンバンゴウ</t>
    </rPh>
    <phoneticPr fontId="41"/>
  </si>
  <si>
    <t>申請年月日</t>
    <rPh sb="0" eb="2">
      <t>シンセイ</t>
    </rPh>
    <rPh sb="2" eb="5">
      <t>ネンガッピ</t>
    </rPh>
    <phoneticPr fontId="41"/>
  </si>
  <si>
    <t>支給申請額(円)</t>
    <phoneticPr fontId="41"/>
  </si>
  <si>
    <t>振込口座</t>
    <rPh sb="0" eb="2">
      <t>フリコミ</t>
    </rPh>
    <rPh sb="2" eb="4">
      <t>コウザ</t>
    </rPh>
    <phoneticPr fontId="41"/>
  </si>
  <si>
    <t>ヨミガナ</t>
    <phoneticPr fontId="41"/>
  </si>
  <si>
    <t>氏名</t>
    <phoneticPr fontId="41"/>
  </si>
  <si>
    <t>文字列</t>
    <rPh sb="0" eb="3">
      <t>モジレツ</t>
    </rPh>
    <phoneticPr fontId="41"/>
  </si>
  <si>
    <t>数値</t>
    <rPh sb="0" eb="2">
      <t>スウチ</t>
    </rPh>
    <phoneticPr fontId="41"/>
  </si>
  <si>
    <t>住所</t>
    <rPh sb="0" eb="2">
      <t>ジュウショ</t>
    </rPh>
    <phoneticPr fontId="41"/>
  </si>
  <si>
    <t>ファクシミリ</t>
  </si>
  <si>
    <t>西暦</t>
    <rPh sb="0" eb="2">
      <t>セイレキ</t>
    </rPh>
    <phoneticPr fontId="41"/>
  </si>
  <si>
    <t>和暦</t>
    <rPh sb="0" eb="2">
      <t>ワレキ</t>
    </rPh>
    <phoneticPr fontId="41"/>
  </si>
  <si>
    <t>合計</t>
    <rPh sb="0" eb="2">
      <t>ゴウケイ</t>
    </rPh>
    <phoneticPr fontId="41"/>
  </si>
  <si>
    <t>金融機関名</t>
    <rPh sb="0" eb="2">
      <t>キンユウ</t>
    </rPh>
    <rPh sb="2" eb="4">
      <t>キカン</t>
    </rPh>
    <rPh sb="4" eb="5">
      <t>メイ</t>
    </rPh>
    <phoneticPr fontId="41"/>
  </si>
  <si>
    <t>金融機関コード</t>
    <rPh sb="0" eb="2">
      <t>キンユウ</t>
    </rPh>
    <rPh sb="2" eb="4">
      <t>キカン</t>
    </rPh>
    <phoneticPr fontId="41"/>
  </si>
  <si>
    <t>支店コード</t>
    <rPh sb="0" eb="2">
      <t>シテン</t>
    </rPh>
    <phoneticPr fontId="41"/>
  </si>
  <si>
    <t>口座番号</t>
    <rPh sb="0" eb="2">
      <t>コウザ</t>
    </rPh>
    <rPh sb="2" eb="4">
      <t>バンゴウ</t>
    </rPh>
    <phoneticPr fontId="41"/>
  </si>
  <si>
    <t>口座振替名義人</t>
    <rPh sb="0" eb="2">
      <t>コウザ</t>
    </rPh>
    <rPh sb="2" eb="4">
      <t>フリカエ</t>
    </rPh>
    <rPh sb="4" eb="7">
      <t>メイギニン</t>
    </rPh>
    <phoneticPr fontId="41"/>
  </si>
  <si>
    <t>※都道府県名を選択してください</t>
    <rPh sb="1" eb="5">
      <t>トドウフケン</t>
    </rPh>
    <rPh sb="5" eb="6">
      <t>メイ</t>
    </rPh>
    <rPh sb="7" eb="9">
      <t>センタク</t>
    </rPh>
    <phoneticPr fontId="41"/>
  </si>
  <si>
    <t>01北海道</t>
  </si>
  <si>
    <t>02青森県</t>
    <rPh sb="4" eb="5">
      <t>ケン</t>
    </rPh>
    <phoneticPr fontId="41"/>
  </si>
  <si>
    <t>03岩手県</t>
    <rPh sb="4" eb="5">
      <t>ケン</t>
    </rPh>
    <phoneticPr fontId="41"/>
  </si>
  <si>
    <t>04宮城県</t>
    <phoneticPr fontId="41"/>
  </si>
  <si>
    <t>05秋田県</t>
    <phoneticPr fontId="41"/>
  </si>
  <si>
    <t>06山形県</t>
    <phoneticPr fontId="41"/>
  </si>
  <si>
    <t>07福島県</t>
    <phoneticPr fontId="41"/>
  </si>
  <si>
    <t>08茨城県</t>
    <phoneticPr fontId="41"/>
  </si>
  <si>
    <t>09栃木県</t>
    <phoneticPr fontId="41"/>
  </si>
  <si>
    <t>10群馬県</t>
    <phoneticPr fontId="41"/>
  </si>
  <si>
    <t>11埼玉県</t>
    <phoneticPr fontId="41"/>
  </si>
  <si>
    <t>12千葉県</t>
    <phoneticPr fontId="41"/>
  </si>
  <si>
    <t>13東京都</t>
    <rPh sb="4" eb="5">
      <t>ト</t>
    </rPh>
    <phoneticPr fontId="41"/>
  </si>
  <si>
    <t>14神奈川県</t>
    <phoneticPr fontId="41"/>
  </si>
  <si>
    <t>15新潟県</t>
    <phoneticPr fontId="41"/>
  </si>
  <si>
    <t>16富山県</t>
    <phoneticPr fontId="41"/>
  </si>
  <si>
    <t>17石川県</t>
    <phoneticPr fontId="41"/>
  </si>
  <si>
    <t>18福井県</t>
    <phoneticPr fontId="41"/>
  </si>
  <si>
    <t>19山梨県</t>
    <phoneticPr fontId="41"/>
  </si>
  <si>
    <t>20長野県</t>
    <phoneticPr fontId="41"/>
  </si>
  <si>
    <t>21岐阜県</t>
    <phoneticPr fontId="41"/>
  </si>
  <si>
    <t>22静岡県</t>
    <phoneticPr fontId="41"/>
  </si>
  <si>
    <t>23愛知県</t>
    <phoneticPr fontId="41"/>
  </si>
  <si>
    <t>24三重県</t>
    <phoneticPr fontId="41"/>
  </si>
  <si>
    <t>25滋賀県</t>
    <phoneticPr fontId="41"/>
  </si>
  <si>
    <t>26京都府</t>
    <rPh sb="4" eb="5">
      <t>フ</t>
    </rPh>
    <phoneticPr fontId="41"/>
  </si>
  <si>
    <t>27大阪府</t>
    <rPh sb="4" eb="5">
      <t>フ</t>
    </rPh>
    <phoneticPr fontId="41"/>
  </si>
  <si>
    <t>28兵庫県</t>
    <phoneticPr fontId="41"/>
  </si>
  <si>
    <t>29奈良県</t>
    <phoneticPr fontId="41"/>
  </si>
  <si>
    <t>30和歌山県</t>
    <phoneticPr fontId="41"/>
  </si>
  <si>
    <t>31鳥取県</t>
    <phoneticPr fontId="41"/>
  </si>
  <si>
    <t>32島根県</t>
    <phoneticPr fontId="41"/>
  </si>
  <si>
    <t>33岡山県</t>
    <phoneticPr fontId="41"/>
  </si>
  <si>
    <t>34広島県</t>
    <phoneticPr fontId="41"/>
  </si>
  <si>
    <t>35山口県</t>
    <phoneticPr fontId="41"/>
  </si>
  <si>
    <t>36徳島県</t>
    <phoneticPr fontId="41"/>
  </si>
  <si>
    <t>37香川県</t>
    <phoneticPr fontId="41"/>
  </si>
  <si>
    <t>38愛媛県</t>
    <phoneticPr fontId="41"/>
  </si>
  <si>
    <t>39高知県</t>
    <phoneticPr fontId="41"/>
  </si>
  <si>
    <t>40福岡県</t>
    <phoneticPr fontId="41"/>
  </si>
  <si>
    <t>41佐賀県</t>
    <phoneticPr fontId="41"/>
  </si>
  <si>
    <t>42長崎県</t>
    <phoneticPr fontId="41"/>
  </si>
  <si>
    <t>43熊本県</t>
    <phoneticPr fontId="41"/>
  </si>
  <si>
    <t>44大分県</t>
    <phoneticPr fontId="41"/>
  </si>
  <si>
    <t>45宮崎県</t>
    <phoneticPr fontId="41"/>
  </si>
  <si>
    <t>46鹿児島県</t>
    <phoneticPr fontId="41"/>
  </si>
  <si>
    <t>47沖縄県</t>
    <phoneticPr fontId="41"/>
  </si>
  <si>
    <t>保険医療機関コード：</t>
    <rPh sb="0" eb="2">
      <t>ホケン</t>
    </rPh>
    <rPh sb="2" eb="4">
      <t>イリョウ</t>
    </rPh>
    <rPh sb="4" eb="6">
      <t>キカン</t>
    </rPh>
    <phoneticPr fontId="41"/>
  </si>
  <si>
    <t>保険医療機関コード</t>
    <rPh sb="0" eb="2">
      <t>ホケン</t>
    </rPh>
    <rPh sb="2" eb="6">
      <t>イリョウキカン</t>
    </rPh>
    <phoneticPr fontId="41"/>
  </si>
  <si>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1"/>
  </si>
  <si>
    <t>チェック欄に「✔」を付すこと。（複数選択可）</t>
    <rPh sb="16" eb="18">
      <t>フクスウ</t>
    </rPh>
    <rPh sb="18" eb="21">
      <t>センタクカ</t>
    </rPh>
    <phoneticPr fontId="41"/>
  </si>
  <si>
    <t>項目</t>
    <rPh sb="0" eb="2">
      <t>コウモク</t>
    </rPh>
    <phoneticPr fontId="41"/>
  </si>
  <si>
    <t>チェック</t>
    <phoneticPr fontId="41"/>
  </si>
  <si>
    <t>O100 外来・在宅ベースアップ評価料（Ⅰ）</t>
    <phoneticPr fontId="41"/>
  </si>
  <si>
    <t>P100 歯科外来・在宅ベースアップ評価料（Ⅰ）</t>
    <phoneticPr fontId="41"/>
  </si>
  <si>
    <t>訪問看護ベースアップ評価料（Ⅰ）</t>
    <phoneticPr fontId="41"/>
  </si>
  <si>
    <t>開設者：</t>
    <rPh sb="0" eb="3">
      <t>カイセツシャ</t>
    </rPh>
    <phoneticPr fontId="41"/>
  </si>
  <si>
    <t>（記載要領）</t>
    <rPh sb="1" eb="3">
      <t>キサイ</t>
    </rPh>
    <rPh sb="3" eb="5">
      <t>ヨウリョウ</t>
    </rPh>
    <phoneticPr fontId="41"/>
  </si>
  <si>
    <t>【その他要件を満たすことの確認・誓約等】</t>
    <rPh sb="3" eb="4">
      <t>ホカ</t>
    </rPh>
    <rPh sb="4" eb="6">
      <t>ヨウケン</t>
    </rPh>
    <rPh sb="7" eb="8">
      <t>ミ</t>
    </rPh>
    <rPh sb="13" eb="15">
      <t>カクニン</t>
    </rPh>
    <rPh sb="16" eb="18">
      <t>セイヤク</t>
    </rPh>
    <rPh sb="18" eb="19">
      <t>トウ</t>
    </rPh>
    <phoneticPr fontId="41"/>
  </si>
  <si>
    <t>職種①</t>
    <rPh sb="0" eb="2">
      <t>ショクシュ</t>
    </rPh>
    <phoneticPr fontId="40"/>
  </si>
  <si>
    <t>職種②</t>
    <rPh sb="0" eb="2">
      <t>ショクシュ</t>
    </rPh>
    <phoneticPr fontId="40"/>
  </si>
  <si>
    <t>職種③</t>
    <rPh sb="0" eb="2">
      <t>ショクシュ</t>
    </rPh>
    <phoneticPr fontId="40"/>
  </si>
  <si>
    <t>③：②に該当する場合の職種構成は右表のとおり。</t>
    <rPh sb="4" eb="6">
      <t>ガイトウ</t>
    </rPh>
    <rPh sb="8" eb="10">
      <t>バアイ</t>
    </rPh>
    <rPh sb="11" eb="13">
      <t>ショクシュ</t>
    </rPh>
    <rPh sb="13" eb="15">
      <t>コウセイ</t>
    </rPh>
    <rPh sb="16" eb="18">
      <t>ウヒョウ</t>
    </rPh>
    <phoneticPr fontId="40"/>
  </si>
  <si>
    <t>賃金改善の総額</t>
    <phoneticPr fontId="40"/>
  </si>
  <si>
    <t>　特別手当（①対象人数×②月額×③月数）</t>
    <rPh sb="1" eb="3">
      <t>トクベツ</t>
    </rPh>
    <rPh sb="3" eb="5">
      <t>テアテ</t>
    </rPh>
    <rPh sb="7" eb="9">
      <t>タイショウ</t>
    </rPh>
    <rPh sb="9" eb="11">
      <t>ニンズウ</t>
    </rPh>
    <rPh sb="13" eb="15">
      <t>ゲツガク</t>
    </rPh>
    <rPh sb="17" eb="19">
      <t>ゲッスウ</t>
    </rPh>
    <phoneticPr fontId="41"/>
  </si>
  <si>
    <t>　一時金（①対象人数×②支給額）</t>
    <rPh sb="1" eb="4">
      <t>イチジキン</t>
    </rPh>
    <rPh sb="6" eb="8">
      <t>タイショウ</t>
    </rPh>
    <rPh sb="8" eb="10">
      <t>ニンズウ</t>
    </rPh>
    <rPh sb="12" eb="15">
      <t>シキュウガク</t>
    </rPh>
    <phoneticPr fontId="41"/>
  </si>
  <si>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41"/>
  </si>
  <si>
    <t>　一時金（（①対象人数×②支給額）÷①対象人数）</t>
    <rPh sb="1" eb="4">
      <t>イチジキン</t>
    </rPh>
    <rPh sb="7" eb="9">
      <t>タイショウ</t>
    </rPh>
    <rPh sb="9" eb="11">
      <t>ニンズウ</t>
    </rPh>
    <rPh sb="13" eb="16">
      <t>シキュウガク</t>
    </rPh>
    <phoneticPr fontId="41"/>
  </si>
  <si>
    <t>医療機関等の名称</t>
    <rPh sb="0" eb="2">
      <t>イリョウ</t>
    </rPh>
    <rPh sb="2" eb="4">
      <t>キカン</t>
    </rPh>
    <rPh sb="4" eb="5">
      <t>トウ</t>
    </rPh>
    <rPh sb="6" eb="8">
      <t>メイショウ</t>
    </rPh>
    <phoneticPr fontId="41"/>
  </si>
  <si>
    <t>無床診療所の名称：</t>
    <rPh sb="0" eb="2">
      <t>ムショウ</t>
    </rPh>
    <rPh sb="2" eb="5">
      <t>シンリョウジョ</t>
    </rPh>
    <rPh sb="6" eb="8">
      <t>メイショウ</t>
    </rPh>
    <phoneticPr fontId="41"/>
  </si>
  <si>
    <t>フリガナ</t>
    <phoneticPr fontId="40"/>
  </si>
  <si>
    <t>管理者（氏名を記載）</t>
    <rPh sb="0" eb="3">
      <t>カンリシャ</t>
    </rPh>
    <rPh sb="4" eb="6">
      <t>シメイ</t>
    </rPh>
    <rPh sb="7" eb="9">
      <t>キサイ</t>
    </rPh>
    <phoneticPr fontId="40"/>
  </si>
  <si>
    <t>管理者</t>
    <rPh sb="0" eb="3">
      <t>カンリシャ</t>
    </rPh>
    <phoneticPr fontId="41"/>
  </si>
  <si>
    <t>③月数</t>
    <rPh sb="1" eb="3">
      <t>ゲッスウ</t>
    </rPh>
    <phoneticPr fontId="40"/>
  </si>
  <si>
    <t>（④、⑤、⑥の重複可）</t>
    <rPh sb="7" eb="9">
      <t>チョウフク</t>
    </rPh>
    <rPh sb="9" eb="10">
      <t>カ</t>
    </rPh>
    <phoneticPr fontId="40"/>
  </si>
  <si>
    <t>⑦：本事業の給付額は④～⑥のために支出する。</t>
    <rPh sb="17" eb="19">
      <t>シシュツ</t>
    </rPh>
    <phoneticPr fontId="40"/>
  </si>
  <si>
    <t>①対象人数
（常勤換算数）</t>
    <rPh sb="1" eb="3">
      <t>タイショウ</t>
    </rPh>
    <rPh sb="3" eb="5">
      <t>ニンズウ</t>
    </rPh>
    <rPh sb="7" eb="9">
      <t>ジョウキン</t>
    </rPh>
    <rPh sb="9" eb="11">
      <t>カンサン</t>
    </rPh>
    <rPh sb="11" eb="12">
      <t>スウ</t>
    </rPh>
    <phoneticPr fontId="40"/>
  </si>
  <si>
    <t>1名あたり平均額（月額）</t>
    <rPh sb="1" eb="2">
      <t>メイ</t>
    </rPh>
    <rPh sb="5" eb="8">
      <t>ヘイキンガク</t>
    </rPh>
    <rPh sb="9" eb="11">
      <t>ゲツガク</t>
    </rPh>
    <phoneticPr fontId="40"/>
  </si>
  <si>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40"/>
  </si>
  <si>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40"/>
  </si>
  <si>
    <t>Ⅲ　令和７年度中の賃金改善割合</t>
    <rPh sb="2" eb="4">
      <t>レイワ</t>
    </rPh>
    <rPh sb="5" eb="7">
      <t>ネンド</t>
    </rPh>
    <rPh sb="7" eb="8">
      <t>チュウ</t>
    </rPh>
    <rPh sb="9" eb="11">
      <t>チンギン</t>
    </rPh>
    <rPh sb="11" eb="13">
      <t>カイゼン</t>
    </rPh>
    <rPh sb="13" eb="15">
      <t>ワリアイ</t>
    </rPh>
    <phoneticPr fontId="40"/>
  </si>
  <si>
    <t>Ⅳ　本事業の支給額を充てられる上限月額</t>
    <rPh sb="2" eb="3">
      <t>ホン</t>
    </rPh>
    <rPh sb="3" eb="5">
      <t>ジギョウ</t>
    </rPh>
    <rPh sb="6" eb="9">
      <t>シキュウガク</t>
    </rPh>
    <rPh sb="10" eb="11">
      <t>ア</t>
    </rPh>
    <rPh sb="15" eb="17">
      <t>ジョウゲン</t>
    </rPh>
    <rPh sb="17" eb="19">
      <t>ゲツガク</t>
    </rPh>
    <phoneticPr fontId="40"/>
  </si>
  <si>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40"/>
  </si>
  <si>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40"/>
  </si>
  <si>
    <t>Ⅶ　対象人数
（常勤換算数）</t>
    <rPh sb="2" eb="4">
      <t>タイショウ</t>
    </rPh>
    <rPh sb="4" eb="6">
      <t>ニンズウ</t>
    </rPh>
    <rPh sb="8" eb="10">
      <t>ジョウキン</t>
    </rPh>
    <rPh sb="10" eb="12">
      <t>カンサン</t>
    </rPh>
    <rPh sb="12" eb="13">
      <t>スウ</t>
    </rPh>
    <phoneticPr fontId="40"/>
  </si>
  <si>
    <t>⑥：令和７年度の対象職員のベースアップが令和７年３月31日時点の賃金水準と比較して2.0％を上回って実施しており、</t>
    <phoneticPr fontId="40"/>
  </si>
  <si>
    <t>⑤：賃金表等や給与規程等の変更に時間を要するため、本事業の給付額を活用して一時金又は特別手当を支給し、</t>
    <rPh sb="37" eb="40">
      <t>イチジキン</t>
    </rPh>
    <phoneticPr fontId="40"/>
  </si>
  <si>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40"/>
  </si>
  <si>
    <t>　　の水準を低下させていない。</t>
    <phoneticPr fontId="40"/>
  </si>
  <si>
    <t>⑨：著しく偏った配分は行っていない。</t>
    <rPh sb="2" eb="3">
      <t>イチジル</t>
    </rPh>
    <rPh sb="5" eb="6">
      <t>カタヨ</t>
    </rPh>
    <rPh sb="8" eb="10">
      <t>ハイブン</t>
    </rPh>
    <rPh sb="11" eb="12">
      <t>オコナ</t>
    </rPh>
    <phoneticPr fontId="40"/>
  </si>
  <si>
    <t>⑩：労働基準法、労働災害補償保険法、最低賃金法、労働安全衛生法、雇用保険法その他の労働に関する法令に違反し、</t>
    <phoneticPr fontId="40"/>
  </si>
  <si>
    <t>　　罰金以上の刑に処せられていない。</t>
    <phoneticPr fontId="40"/>
  </si>
  <si>
    <t>⑪：労働保険料の納付が適正に行われている。</t>
    <phoneticPr fontId="40"/>
  </si>
  <si>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41"/>
  </si>
  <si>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41"/>
  </si>
  <si>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41"/>
  </si>
  <si>
    <t>↓申請年月日を入力してください</t>
  </si>
  <si>
    <t>上限額</t>
    <rPh sb="0" eb="3">
      <t>ジョウゲンガク</t>
    </rPh>
    <phoneticPr fontId="41"/>
  </si>
  <si>
    <t>❶：賃金改善の総額（自動計算）</t>
    <rPh sb="2" eb="4">
      <t>チンギン</t>
    </rPh>
    <rPh sb="4" eb="6">
      <t>カイゼン</t>
    </rPh>
    <rPh sb="7" eb="9">
      <t>ソウガク</t>
    </rPh>
    <rPh sb="10" eb="12">
      <t>ジドウ</t>
    </rPh>
    <rPh sb="12" eb="14">
      <t>ケイサン</t>
    </rPh>
    <phoneticPr fontId="40"/>
  </si>
  <si>
    <t>賃金改善に係る診療報酬及び他の補助金等を受けた場合その額（直接入力）</t>
    <rPh sb="29" eb="31">
      <t>チョクセツ</t>
    </rPh>
    <rPh sb="31" eb="33">
      <t>ニュウリョク</t>
    </rPh>
    <phoneticPr fontId="40"/>
  </si>
  <si>
    <t>❷：補助対象経費（自動計算）（千円未満切り捨て）</t>
    <rPh sb="2" eb="4">
      <t>ホジョ</t>
    </rPh>
    <rPh sb="4" eb="6">
      <t>タイショウ</t>
    </rPh>
    <rPh sb="6" eb="8">
      <t>ケイヒ</t>
    </rPh>
    <rPh sb="9" eb="11">
      <t>ジドウ</t>
    </rPh>
    <rPh sb="11" eb="13">
      <t>ケイサン</t>
    </rPh>
    <rPh sb="15" eb="17">
      <t>センエン</t>
    </rPh>
    <rPh sb="17" eb="19">
      <t>ミマン</t>
    </rPh>
    <rPh sb="19" eb="20">
      <t>キ</t>
    </rPh>
    <rPh sb="21" eb="22">
      <t>ス</t>
    </rPh>
    <phoneticPr fontId="40"/>
  </si>
  <si>
    <t>❶－❷が自動計算されます。</t>
    <rPh sb="4" eb="6">
      <t>ジドウ</t>
    </rPh>
    <rPh sb="6" eb="8">
      <t>ケイサン</t>
    </rPh>
    <phoneticPr fontId="40"/>
  </si>
  <si>
    <t>１名あたり平均額
（対象職員・対象職種・役職によって異なる場合は加重平均してください）</t>
    <rPh sb="1" eb="2">
      <t>メイ</t>
    </rPh>
    <rPh sb="5" eb="8">
      <t>ヘイキンガク</t>
    </rPh>
    <phoneticPr fontId="41"/>
  </si>
  <si>
    <t>②月額または
月額換算額</t>
    <rPh sb="1" eb="3">
      <t>ゲツガク</t>
    </rPh>
    <rPh sb="7" eb="9">
      <t>ゲツガク</t>
    </rPh>
    <rPh sb="9" eb="11">
      <t>カンサン</t>
    </rPh>
    <rPh sb="11" eb="12">
      <t>ガク</t>
    </rPh>
    <phoneticPr fontId="40"/>
  </si>
  <si>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40"/>
  </si>
  <si>
    <t>①対象人数
（常勤換算数）
（自動転記）</t>
    <rPh sb="1" eb="3">
      <t>タイショウ</t>
    </rPh>
    <rPh sb="3" eb="5">
      <t>ニンズウ</t>
    </rPh>
    <rPh sb="7" eb="9">
      <t>ジョウキン</t>
    </rPh>
    <rPh sb="9" eb="11">
      <t>カンサン</t>
    </rPh>
    <rPh sb="11" eb="12">
      <t>スウ</t>
    </rPh>
    <rPh sb="15" eb="17">
      <t>ジドウ</t>
    </rPh>
    <rPh sb="17" eb="19">
      <t>テンキ</t>
    </rPh>
    <phoneticPr fontId="40"/>
  </si>
  <si>
    <t>②月額または
月額換算額
（自動転記）</t>
    <rPh sb="1" eb="3">
      <t>ゲツガク</t>
    </rPh>
    <rPh sb="7" eb="9">
      <t>ゲツガク</t>
    </rPh>
    <rPh sb="9" eb="11">
      <t>カンサン</t>
    </rPh>
    <rPh sb="11" eb="12">
      <t>ガク</t>
    </rPh>
    <rPh sb="14" eb="16">
      <t>ジドウ</t>
    </rPh>
    <rPh sb="16" eb="18">
      <t>テンキ</t>
    </rPh>
    <phoneticPr fontId="40"/>
  </si>
  <si>
    <t>③月数
（自動転記）</t>
    <rPh sb="1" eb="3">
      <t>ゲッスウ</t>
    </rPh>
    <rPh sb="5" eb="7">
      <t>ジドウ</t>
    </rPh>
    <rPh sb="7" eb="9">
      <t>テンキ</t>
    </rPh>
    <phoneticPr fontId="40"/>
  </si>
  <si>
    <t>賃金改善の総額
（自動計算）</t>
    <rPh sb="9" eb="11">
      <t>ジドウ</t>
    </rPh>
    <rPh sb="11" eb="13">
      <t>ケイサン</t>
    </rPh>
    <phoneticPr fontId="40"/>
  </si>
  <si>
    <t>　基本給の引き上げ（①対象人数×②月額×③月数）÷①対象人数）</t>
    <rPh sb="1" eb="4">
      <t>キホンキュウ</t>
    </rPh>
    <rPh sb="5" eb="6">
      <t>ヒ</t>
    </rPh>
    <rPh sb="7" eb="8">
      <t>ア</t>
    </rPh>
    <phoneticPr fontId="41"/>
  </si>
  <si>
    <t>　基本給の引き上げ（①対象人数×②月額×③月数）</t>
    <phoneticPr fontId="40"/>
  </si>
  <si>
    <t>給付金を活用して令和７年12月から令和８年５月までの間に基本給の引き上げによる賃金改善を行った額（円単位）を直接入力してください。</t>
    <rPh sb="28" eb="31">
      <t>キホンキュウ</t>
    </rPh>
    <rPh sb="32" eb="33">
      <t>ヒ</t>
    </rPh>
    <rPh sb="34" eb="35">
      <t>ア</t>
    </rPh>
    <rPh sb="44" eb="45">
      <t>オコナ</t>
    </rPh>
    <rPh sb="49" eb="50">
      <t>エン</t>
    </rPh>
    <rPh sb="50" eb="52">
      <t>タンイ</t>
    </rPh>
    <rPh sb="54" eb="56">
      <t>チョクセツ</t>
    </rPh>
    <rPh sb="56" eb="58">
      <t>ニュウリョク</t>
    </rPh>
    <phoneticPr fontId="41"/>
  </si>
  <si>
    <t>　毎月決まって支払われる手当の引き上げ（①対象人数×②月額×③月数）÷①対象人数）</t>
    <rPh sb="1" eb="3">
      <t>マイゲツ</t>
    </rPh>
    <rPh sb="3" eb="4">
      <t>キ</t>
    </rPh>
    <rPh sb="7" eb="9">
      <t>シハラ</t>
    </rPh>
    <rPh sb="12" eb="14">
      <t>テアテ</t>
    </rPh>
    <rPh sb="15" eb="16">
      <t>ヒ</t>
    </rPh>
    <rPh sb="17" eb="18">
      <t>ア</t>
    </rPh>
    <phoneticPr fontId="41"/>
  </si>
  <si>
    <t>　毎月決まって支払われる手当の引き上げ（①対象人数×②月額×③月数）</t>
    <phoneticPr fontId="40"/>
  </si>
  <si>
    <t>給付金を活用して令和７年12月から令和８年５月までの間に毎月決まって支払われる手当の引き上げによる賃金改善を行った額（円単位）を直接入力してください。</t>
    <rPh sb="28" eb="30">
      <t>マイゲツ</t>
    </rPh>
    <rPh sb="30" eb="31">
      <t>キ</t>
    </rPh>
    <rPh sb="34" eb="36">
      <t>シハラ</t>
    </rPh>
    <rPh sb="39" eb="41">
      <t>テアテ</t>
    </rPh>
    <rPh sb="42" eb="43">
      <t>ヒ</t>
    </rPh>
    <rPh sb="44" eb="45">
      <t>ア</t>
    </rPh>
    <rPh sb="54" eb="55">
      <t>オコナ</t>
    </rPh>
    <rPh sb="59" eb="60">
      <t>エン</t>
    </rPh>
    <rPh sb="60" eb="62">
      <t>タンイ</t>
    </rPh>
    <rPh sb="64" eb="66">
      <t>チョクセツ</t>
    </rPh>
    <rPh sb="66" eb="68">
      <t>ニュウリョク</t>
    </rPh>
    <phoneticPr fontId="41"/>
  </si>
  <si>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2" eb="94">
      <t>ジョウキ</t>
    </rPh>
    <rPh sb="95" eb="96">
      <t>フク</t>
    </rPh>
    <phoneticPr fontId="41"/>
  </si>
  <si>
    <r>
      <rPr>
        <b/>
        <sz val="11"/>
        <color rgb="FFFF0000"/>
        <rFont val="ＭＳ Ｐゴシック"/>
        <family val="3"/>
        <charset val="128"/>
        <scheme val="minor"/>
      </rPr>
      <t>（給付金を充て、算出可能な場合のみ記載）</t>
    </r>
    <r>
      <rPr>
        <b/>
        <sz val="11"/>
        <color theme="1"/>
        <rFont val="ＭＳ Ｐゴシック"/>
        <family val="3"/>
        <charset val="128"/>
        <scheme val="minor"/>
      </rPr>
      <t xml:space="preserve">
　基本給や毎月決まって支払われる手当の引き上げに伴う賞与、時間外手当、法定福利費（事業主負担分を含む。）等の増加分に用いた金額（算出が難しいは上記に含めてください。）</t>
    </r>
    <rPh sb="42" eb="45">
      <t>キホンキュウ</t>
    </rPh>
    <rPh sb="46" eb="48">
      <t>マイゲツ</t>
    </rPh>
    <rPh sb="48" eb="49">
      <t>キ</t>
    </rPh>
    <rPh sb="52" eb="54">
      <t>シハラ</t>
    </rPh>
    <rPh sb="57" eb="59">
      <t>テアテ</t>
    </rPh>
    <rPh sb="60" eb="61">
      <t>ヒ</t>
    </rPh>
    <rPh sb="62" eb="63">
      <t>ア</t>
    </rPh>
    <rPh sb="65" eb="66">
      <t>トモナ</t>
    </rPh>
    <rPh sb="67" eb="69">
      <t>ショウヨ</t>
    </rPh>
    <rPh sb="70" eb="73">
      <t>ジカンガイ</t>
    </rPh>
    <rPh sb="73" eb="75">
      <t>テアテ</t>
    </rPh>
    <rPh sb="76" eb="78">
      <t>ホウテイ</t>
    </rPh>
    <rPh sb="78" eb="81">
      <t>フクリヒ</t>
    </rPh>
    <rPh sb="82" eb="85">
      <t>ジギョウヌシ</t>
    </rPh>
    <rPh sb="85" eb="88">
      <t>フタンブン</t>
    </rPh>
    <rPh sb="89" eb="90">
      <t>フク</t>
    </rPh>
    <rPh sb="93" eb="94">
      <t>トウ</t>
    </rPh>
    <rPh sb="95" eb="98">
      <t>ゾウカブン</t>
    </rPh>
    <rPh sb="99" eb="100">
      <t>モチ</t>
    </rPh>
    <rPh sb="102" eb="104">
      <t>キンガクサンシュツムズカジョウキフク</t>
    </rPh>
    <phoneticPr fontId="41"/>
  </si>
  <si>
    <t>給付金を活用して令和７年12月から令和８年５月までの間に上記（基本給・毎月の手当）の引き上げに伴う賞与、時間外手当、法定福利費等の増加分に用いた額（円単位）を直接入力してください。
当該部分を算出できないものの、給付金を充てている場合は上記に含めてください。</t>
    <rPh sb="28" eb="30">
      <t>ジョウキ</t>
    </rPh>
    <rPh sb="31" eb="34">
      <t>キホンキュウ</t>
    </rPh>
    <rPh sb="35" eb="37">
      <t>マイゲツ</t>
    </rPh>
    <rPh sb="38" eb="40">
      <t>テアテ</t>
    </rPh>
    <rPh sb="42" eb="43">
      <t>ヒ</t>
    </rPh>
    <rPh sb="44" eb="45">
      <t>ア</t>
    </rPh>
    <rPh sb="47" eb="48">
      <t>トモナ</t>
    </rPh>
    <rPh sb="49" eb="51">
      <t>ショウヨ</t>
    </rPh>
    <rPh sb="52" eb="55">
      <t>ジカンガイ</t>
    </rPh>
    <rPh sb="55" eb="57">
      <t>テアテ</t>
    </rPh>
    <rPh sb="58" eb="60">
      <t>ホウテイ</t>
    </rPh>
    <rPh sb="60" eb="63">
      <t>フクリヒ</t>
    </rPh>
    <rPh sb="63" eb="64">
      <t>トウ</t>
    </rPh>
    <rPh sb="65" eb="68">
      <t>ゾウカブン</t>
    </rPh>
    <rPh sb="69" eb="70">
      <t>モチ</t>
    </rPh>
    <rPh sb="74" eb="75">
      <t>エン</t>
    </rPh>
    <rPh sb="75" eb="77">
      <t>タンイ</t>
    </rPh>
    <rPh sb="79" eb="81">
      <t>チョクセツ</t>
    </rPh>
    <rPh sb="81" eb="83">
      <t>ニュウリョク</t>
    </rPh>
    <rPh sb="91" eb="93">
      <t>トウガイ</t>
    </rPh>
    <rPh sb="93" eb="95">
      <t>ブブン</t>
    </rPh>
    <rPh sb="96" eb="98">
      <t>サンシュツ</t>
    </rPh>
    <rPh sb="106" eb="109">
      <t>キュウフキン</t>
    </rPh>
    <rPh sb="110" eb="111">
      <t>ア</t>
    </rPh>
    <rPh sb="115" eb="117">
      <t>バアイ</t>
    </rPh>
    <rPh sb="118" eb="120">
      <t>ジョウキ</t>
    </rPh>
    <rPh sb="121" eb="122">
      <t>フク</t>
    </rPh>
    <phoneticPr fontId="41"/>
  </si>
  <si>
    <t>給付金を活用して令和７年12月分から令和８年３月分までの最大４ヶ月分として支給した特別手当の金額（円単位）を直接入力してください。</t>
    <rPh sb="15" eb="16">
      <t>ブン</t>
    </rPh>
    <rPh sb="24" eb="25">
      <t>ブン</t>
    </rPh>
    <rPh sb="28" eb="30">
      <t>サイダイ</t>
    </rPh>
    <rPh sb="32" eb="33">
      <t>ゲツ</t>
    </rPh>
    <rPh sb="33" eb="34">
      <t>ブン</t>
    </rPh>
    <rPh sb="49" eb="50">
      <t>エン</t>
    </rPh>
    <rPh sb="50" eb="52">
      <t>タンイ</t>
    </rPh>
    <rPh sb="54" eb="56">
      <t>チョクセツ</t>
    </rPh>
    <rPh sb="56" eb="58">
      <t>ニュウリョク</t>
    </rPh>
    <phoneticPr fontId="41"/>
  </si>
  <si>
    <t>給付金を活用して令和７年12月分から令和８年３月分までの最大４ヶ月分として支給した一時金の金額（円単位）を直接入力してください。</t>
    <rPh sb="15" eb="16">
      <t>ブン</t>
    </rPh>
    <rPh sb="24" eb="25">
      <t>ブン</t>
    </rPh>
    <rPh sb="28" eb="30">
      <t>サイダイ</t>
    </rPh>
    <rPh sb="32" eb="33">
      <t>ゲツ</t>
    </rPh>
    <rPh sb="33" eb="34">
      <t>ブン</t>
    </rPh>
    <rPh sb="48" eb="49">
      <t>エン</t>
    </rPh>
    <rPh sb="49" eb="51">
      <t>タンイ</t>
    </rPh>
    <rPh sb="53" eb="55">
      <t>チョクセツ</t>
    </rPh>
    <rPh sb="55" eb="57">
      <t>ニュウリョク</t>
    </rPh>
    <phoneticPr fontId="41"/>
  </si>
  <si>
    <t>令和７年度の対象職員のベースアップについて、令和７年３月31日時点の賃金水準と比較して2.0％を上回って実施している場合は、令和７年12月から令和８年５月までの間の当該2.0％を上回る部分（別紙にて算定）を上記とは別に含めることが可能</t>
    <phoneticPr fontId="40"/>
  </si>
  <si>
    <r>
      <rPr>
        <sz val="11"/>
        <color rgb="FFFF0000"/>
        <rFont val="ＭＳ Ｐゴシック"/>
        <family val="3"/>
        <charset val="128"/>
        <scheme val="minor"/>
      </rPr>
      <t>当該運用を活用した場合のみ</t>
    </r>
    <r>
      <rPr>
        <sz val="11"/>
        <color theme="1"/>
        <rFont val="ＭＳ Ｐゴシック"/>
        <family val="3"/>
        <charset val="128"/>
        <scheme val="minor"/>
      </rPr>
      <t>別紙で算定してください。</t>
    </r>
    <rPh sb="0" eb="2">
      <t>トウガイ</t>
    </rPh>
    <rPh sb="2" eb="4">
      <t>ウンヨウ</t>
    </rPh>
    <rPh sb="5" eb="7">
      <t>カツヨウ</t>
    </rPh>
    <rPh sb="9" eb="11">
      <t>バアイ</t>
    </rPh>
    <rPh sb="13" eb="15">
      <t>ベッシ</t>
    </rPh>
    <rPh sb="16" eb="18">
      <t>サンテイ</t>
    </rPh>
    <phoneticPr fontId="40"/>
  </si>
  <si>
    <t>②月額または
月額換算額</t>
    <rPh sb="1" eb="3">
      <t>ゲツガク</t>
    </rPh>
    <phoneticPr fontId="40"/>
  </si>
  <si>
    <t>（給付金を充てた場合のみ記載）
　基本給や毎月決まって支払われる手当の引き上げに伴う賞与、時間外手当、法定福利費（事業主負担分を含む。）等の増加分に用いた金額（算出が難しいは上記に含めてください。）</t>
    <rPh sb="1" eb="4">
      <t>キュウフキン</t>
    </rPh>
    <rPh sb="5" eb="6">
      <t>ア</t>
    </rPh>
    <rPh sb="8" eb="10">
      <t>バアイ</t>
    </rPh>
    <rPh sb="12" eb="14">
      <t>キサイ</t>
    </rPh>
    <rPh sb="17" eb="20">
      <t>キホンキュウ</t>
    </rPh>
    <rPh sb="21" eb="23">
      <t>マイゲツ</t>
    </rPh>
    <rPh sb="23" eb="24">
      <t>キ</t>
    </rPh>
    <rPh sb="27" eb="29">
      <t>シハラ</t>
    </rPh>
    <rPh sb="32" eb="34">
      <t>テアテ</t>
    </rPh>
    <rPh sb="35" eb="36">
      <t>ヒ</t>
    </rPh>
    <rPh sb="37" eb="38">
      <t>ア</t>
    </rPh>
    <rPh sb="40" eb="41">
      <t>トモナ</t>
    </rPh>
    <rPh sb="42" eb="44">
      <t>ショウヨ</t>
    </rPh>
    <rPh sb="45" eb="48">
      <t>ジカンガイ</t>
    </rPh>
    <rPh sb="48" eb="50">
      <t>テアテ</t>
    </rPh>
    <rPh sb="51" eb="53">
      <t>ホウテイ</t>
    </rPh>
    <rPh sb="53" eb="56">
      <t>フクリヒ</t>
    </rPh>
    <rPh sb="57" eb="60">
      <t>ジギョウヌシ</t>
    </rPh>
    <rPh sb="60" eb="63">
      <t>フタンブン</t>
    </rPh>
    <rPh sb="64" eb="65">
      <t>フク</t>
    </rPh>
    <rPh sb="68" eb="69">
      <t>トウ</t>
    </rPh>
    <rPh sb="70" eb="73">
      <t>ゾウカブン</t>
    </rPh>
    <rPh sb="74" eb="75">
      <t>モチ</t>
    </rPh>
    <rPh sb="77" eb="79">
      <t>キンガク</t>
    </rPh>
    <rPh sb="80" eb="82">
      <t>サンシュツ</t>
    </rPh>
    <rPh sb="83" eb="84">
      <t>ムズカ</t>
    </rPh>
    <rPh sb="87" eb="89">
      <t>ジョウキ</t>
    </rPh>
    <rPh sb="90" eb="91">
      <t>フク</t>
    </rPh>
    <phoneticPr fontId="41"/>
  </si>
  <si>
    <r>
      <t xml:space="preserve">【2.0超部分に充てる場合の算定シート】
</t>
    </r>
    <r>
      <rPr>
        <b/>
        <sz val="11"/>
        <color rgb="FFFF0000"/>
        <rFont val="ＭＳ Ｐゴシック"/>
        <family val="3"/>
        <charset val="128"/>
        <scheme val="minor"/>
      </rPr>
      <t>（注）本算定シートは実施要綱で定めている「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る。」という例外的な運用を行った場合のみ作成してください。</t>
    </r>
    <rPh sb="8" eb="9">
      <t>ア</t>
    </rPh>
    <rPh sb="11" eb="13">
      <t>バアイ</t>
    </rPh>
    <rPh sb="24" eb="25">
      <t>ホン</t>
    </rPh>
    <rPh sb="25" eb="27">
      <t>サンテイ</t>
    </rPh>
    <rPh sb="31" eb="33">
      <t>ジッシ</t>
    </rPh>
    <rPh sb="33" eb="35">
      <t>ヨウコウ</t>
    </rPh>
    <rPh sb="36" eb="37">
      <t>サダ</t>
    </rPh>
    <rPh sb="159" eb="162">
      <t>レイガイテキ</t>
    </rPh>
    <rPh sb="163" eb="165">
      <t>ウンヨウ</t>
    </rPh>
    <rPh sb="166" eb="167">
      <t>オコナ</t>
    </rPh>
    <rPh sb="169" eb="171">
      <t>バアイ</t>
    </rPh>
    <rPh sb="173" eb="175">
      <t>サクセイ</t>
    </rPh>
    <phoneticPr fontId="40"/>
  </si>
  <si>
    <t>１名あたり平均額
（対象職員・対象職種・役職によって異なる場合は加重平均してください）</t>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41"/>
  </si>
  <si>
    <t>賃金改善の内容（※）</t>
    <rPh sb="0" eb="2">
      <t>チンギン</t>
    </rPh>
    <rPh sb="2" eb="4">
      <t>カイゼン</t>
    </rPh>
    <rPh sb="5" eb="7">
      <t>ナイヨウ</t>
    </rPh>
    <phoneticPr fontId="40"/>
  </si>
  <si>
    <r>
      <t>　令和７年度の対象職員の</t>
    </r>
    <r>
      <rPr>
        <b/>
        <sz val="11"/>
        <color rgb="FFFF0000"/>
        <rFont val="ＭＳ Ｐゴシック"/>
        <family val="3"/>
        <charset val="128"/>
        <scheme val="minor"/>
      </rPr>
      <t>基本給の引き上げ分について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40"/>
  </si>
  <si>
    <r>
      <t>　令和７年度の対象職員の</t>
    </r>
    <r>
      <rPr>
        <b/>
        <sz val="11"/>
        <color rgb="FFFF0000"/>
        <rFont val="ＭＳ Ｐゴシック"/>
        <family val="3"/>
        <charset val="128"/>
        <scheme val="minor"/>
      </rPr>
      <t>毎月決まって支払われる手当の引き上げ分について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40"/>
  </si>
  <si>
    <t>（充てた場合のみ記載）
　上記の2.0％を上回る部分に伴う賞与、時間外手当、法定福利費（事業主負担分を含む。）等の増加分に用いた金額（算出が難しいは上記に含めてください。）</t>
    <rPh sb="28" eb="30">
      <t>ジョウキ</t>
    </rPh>
    <rPh sb="36" eb="38">
      <t>ウワマワ</t>
    </rPh>
    <rPh sb="39" eb="41">
      <t>ブブンブン</t>
    </rPh>
    <phoneticPr fontId="40"/>
  </si>
  <si>
    <t>（※）計算方法は例えば下記の方法が考えられますが、対象とする賃金改善の内容や職員・職種の範囲は病院ごとに判断して計算いただくようお願いいたします。
例１：対象職員全体の賃金水準加重平均額をR7.3.31時点とR7.12.1以降とで比較し、R7.12月からR8.5月までの間の2.0％を上回る分に充てる。
例２：上記を職種別に比較し、2.0％を上回っている職種についてのみ、上回る分に充てる。
例３：対象職員ごとに比較し、2.0％を上回っている職員についてのみ、上回る分に充てる。</t>
    <rPh sb="3" eb="5">
      <t>ケイサン</t>
    </rPh>
    <rPh sb="5" eb="7">
      <t>ホウホウ</t>
    </rPh>
    <rPh sb="8" eb="9">
      <t>タト</t>
    </rPh>
    <rPh sb="11" eb="13">
      <t>カキ</t>
    </rPh>
    <rPh sb="14" eb="16">
      <t>ホウホウ</t>
    </rPh>
    <rPh sb="17" eb="18">
      <t>カンガ</t>
    </rPh>
    <rPh sb="25" eb="27">
      <t>タイショウ</t>
    </rPh>
    <rPh sb="30" eb="32">
      <t>チンギン</t>
    </rPh>
    <rPh sb="32" eb="34">
      <t>カイゼン</t>
    </rPh>
    <rPh sb="35" eb="37">
      <t>ナイヨウ</t>
    </rPh>
    <rPh sb="38" eb="40">
      <t>ショクイン</t>
    </rPh>
    <rPh sb="41" eb="43">
      <t>ショクシュ</t>
    </rPh>
    <rPh sb="44" eb="46">
      <t>ハンイ</t>
    </rPh>
    <rPh sb="47" eb="49">
      <t>ビョウイン</t>
    </rPh>
    <rPh sb="52" eb="54">
      <t>ハンダン</t>
    </rPh>
    <rPh sb="56" eb="58">
      <t>ケイサン</t>
    </rPh>
    <rPh sb="65" eb="66">
      <t>ネガ</t>
    </rPh>
    <rPh sb="74" eb="75">
      <t>レイ</t>
    </rPh>
    <rPh sb="152" eb="153">
      <t>レイ</t>
    </rPh>
    <rPh sb="196" eb="197">
      <t>レイ</t>
    </rPh>
    <phoneticPr fontId="40"/>
  </si>
  <si>
    <t>❹：賃上げ支援事業の請求額</t>
    <rPh sb="2" eb="4">
      <t>チンア</t>
    </rPh>
    <rPh sb="5" eb="7">
      <t>シエン</t>
    </rPh>
    <rPh sb="7" eb="9">
      <t>ジギョウ</t>
    </rPh>
    <rPh sb="10" eb="12">
      <t>セイキュウ</t>
    </rPh>
    <rPh sb="12" eb="13">
      <t>ガク</t>
    </rPh>
    <phoneticPr fontId="40"/>
  </si>
  <si>
    <t>❸：賃上げ支援事業の上限額</t>
    <rPh sb="2" eb="4">
      <t>チンア</t>
    </rPh>
    <rPh sb="5" eb="7">
      <t>シエン</t>
    </rPh>
    <rPh sb="7" eb="9">
      <t>ジギョウ</t>
    </rPh>
    <rPh sb="10" eb="13">
      <t>ジョウゲンガク</t>
    </rPh>
    <phoneticPr fontId="40"/>
  </si>
  <si>
    <t>請求額</t>
    <rPh sb="0" eb="2">
      <t>セイキュウ</t>
    </rPh>
    <rPh sb="2" eb="3">
      <t>ガク</t>
    </rPh>
    <phoneticPr fontId="41"/>
  </si>
  <si>
    <t>【請求額内訳】</t>
    <rPh sb="1" eb="3">
      <t>セイキュウ</t>
    </rPh>
    <rPh sb="3" eb="4">
      <t>ガク</t>
    </rPh>
    <rPh sb="4" eb="6">
      <t>ウチワケ</t>
    </rPh>
    <phoneticPr fontId="41"/>
  </si>
  <si>
    <t>請求額(円)</t>
    <rPh sb="0" eb="2">
      <t>セイキュウ</t>
    </rPh>
    <rPh sb="2" eb="3">
      <t>ガク</t>
    </rPh>
    <rPh sb="4" eb="5">
      <t>エン</t>
    </rPh>
    <phoneticPr fontId="41"/>
  </si>
  <si>
    <t xml:space="preserve">　給付金の支給を受けたいので、下記のとおり請求します。
</t>
    <rPh sb="1" eb="4">
      <t>キュウフキン</t>
    </rPh>
    <rPh sb="5" eb="7">
      <t>シキュウ</t>
    </rPh>
    <rPh sb="8" eb="9">
      <t>ウ</t>
    </rPh>
    <rPh sb="15" eb="17">
      <t>カキ</t>
    </rPh>
    <rPh sb="21" eb="23">
      <t>セイキュウ</t>
    </rPh>
    <phoneticPr fontId="41"/>
  </si>
  <si>
    <t>以下、給付金を活用した、個別職種の賃金改善の内容について記載してください。
政策上の必要性から把握するものであり、給付額には影響しません。
職種ごとの賃金改善の総額と有床診療所全体の賃金改善の総額が一致しなくても差し支えありません。</t>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59">
      <t>キュウフ</t>
    </rPh>
    <rPh sb="59" eb="60">
      <t>ガク</t>
    </rPh>
    <rPh sb="62" eb="64">
      <t>エイキョウ</t>
    </rPh>
    <rPh sb="83" eb="85">
      <t>ユウショウ</t>
    </rPh>
    <rPh sb="85" eb="88">
      <t>シンリョウジョ</t>
    </rPh>
    <phoneticPr fontId="40"/>
  </si>
  <si>
    <t>様式①</t>
    <rPh sb="0" eb="2">
      <t>ヨウシキ</t>
    </rPh>
    <phoneticPr fontId="40"/>
  </si>
  <si>
    <t>誓約書及び上限額確認書</t>
    <phoneticPr fontId="40"/>
  </si>
  <si>
    <t>【上限額】</t>
    <rPh sb="1" eb="4">
      <t>ジョウゲンガク</t>
    </rPh>
    <phoneticPr fontId="41"/>
  </si>
  <si>
    <t>様式②</t>
    <rPh sb="0" eb="2">
      <t>ヨウシキ</t>
    </rPh>
    <phoneticPr fontId="41"/>
  </si>
  <si>
    <t>様式②（別紙）（無床診療所）</t>
    <rPh sb="0" eb="2">
      <t>ヨウシキ</t>
    </rPh>
    <rPh sb="4" eb="6">
      <t>ベッシ</t>
    </rPh>
    <rPh sb="8" eb="10">
      <t>ムショウ</t>
    </rPh>
    <rPh sb="10" eb="13">
      <t>シンリョウジョ</t>
    </rPh>
    <phoneticPr fontId="41"/>
  </si>
  <si>
    <t>様式③</t>
    <rPh sb="0" eb="2">
      <t>ヨウシキ</t>
    </rPh>
    <phoneticPr fontId="40"/>
  </si>
  <si>
    <t>様式④</t>
    <rPh sb="0" eb="2">
      <t>ヨウシキ</t>
    </rPh>
    <phoneticPr fontId="41"/>
  </si>
  <si>
    <t>２．請求額</t>
    <rPh sb="2" eb="4">
      <t>セイキュウ</t>
    </rPh>
    <rPh sb="4" eb="5">
      <t>ガク</t>
    </rPh>
    <phoneticPr fontId="41"/>
  </si>
  <si>
    <t>青森県知事　殿</t>
    <rPh sb="0" eb="2">
      <t>アオモリ</t>
    </rPh>
    <rPh sb="2" eb="5">
      <t>ケンチジ</t>
    </rPh>
    <rPh sb="3" eb="5">
      <t>チジ</t>
    </rPh>
    <phoneticPr fontId="19"/>
  </si>
  <si>
    <t>賃上げ支援</t>
    <rPh sb="0" eb="2">
      <t>チンア</t>
    </rPh>
    <rPh sb="3" eb="5">
      <t>シエン</t>
    </rPh>
    <phoneticPr fontId="40"/>
  </si>
  <si>
    <t>物価支援</t>
    <rPh sb="0" eb="4">
      <t>ブッカシエン</t>
    </rPh>
    <phoneticPr fontId="40"/>
  </si>
  <si>
    <t>有床診</t>
    <phoneticPr fontId="40"/>
  </si>
  <si>
    <t>無床診</t>
    <rPh sb="0" eb="2">
      <t>ムショウ</t>
    </rPh>
    <rPh sb="2" eb="3">
      <t>ミ</t>
    </rPh>
    <phoneticPr fontId="40"/>
  </si>
  <si>
    <t>訪看ＳＴ</t>
    <rPh sb="0" eb="1">
      <t>ホウ</t>
    </rPh>
    <phoneticPr fontId="40"/>
  </si>
  <si>
    <t>薬局</t>
    <rPh sb="0" eb="2">
      <t>ヤッキョク</t>
    </rPh>
    <phoneticPr fontId="40"/>
  </si>
  <si>
    <t>施設数</t>
  </si>
  <si>
    <t>上限額</t>
  </si>
  <si>
    <t>病床数</t>
    <rPh sb="0" eb="3">
      <t>ビョウショウスウ</t>
    </rPh>
    <phoneticPr fontId="40"/>
  </si>
  <si>
    <t>請求額</t>
    <rPh sb="0" eb="2">
      <t>セイキュウ</t>
    </rPh>
    <phoneticPr fontId="40"/>
  </si>
  <si>
    <t>青森県知事　殿</t>
    <rPh sb="0" eb="3">
      <t>アオモリケン</t>
    </rPh>
    <rPh sb="3" eb="5">
      <t>チジ</t>
    </rPh>
    <rPh sb="6" eb="7">
      <t>ドノ</t>
    </rPh>
    <phoneticPr fontId="41"/>
  </si>
  <si>
    <t>　</t>
  </si>
  <si>
    <t>　　令和８年６月１日時点で令和８年度診療報酬改定による見直し後のベースアップ評価料を届け出ている。</t>
    <phoneticPr fontId="40"/>
  </si>
  <si>
    <t>④：本事業の給付額を活用してベースアップを実施し、令和８年６月１日から当該ベースアップの水準を維持又は拡大した。</t>
    <phoneticPr fontId="41"/>
  </si>
  <si>
    <t>　　令和８年６月１日から支給した対象職員のベースアップを実施した。</t>
    <rPh sb="16" eb="18">
      <t>タイショウ</t>
    </rPh>
    <phoneticPr fontId="40"/>
  </si>
  <si>
    <t>　　令和７年12月から令和８年５月までの間の当該2.0％を上回る部分に充てた。</t>
    <phoneticPr fontId="40"/>
  </si>
  <si>
    <t>❶は賃金改善の総額が転記されます。</t>
    <phoneticPr fontId="40"/>
  </si>
  <si>
    <t>❶に記載された「賃金改善の総額」にベースアップ評価料を活用した金額や本給付金以外の賃上げ補助金を活用した金額が含まれている場合はその金額を記載してください。</t>
    <phoneticPr fontId="40"/>
  </si>
  <si>
    <t>❸と❹のうち、低い額が自動算出されます。</t>
    <phoneticPr fontId="40"/>
  </si>
  <si>
    <t>「【無床診】賃上げ支援事業（誓約書及び確認書）」で算出された上限額が自動転記されます。</t>
    <rPh sb="2" eb="3">
      <t>ム</t>
    </rPh>
    <phoneticPr fontId="40"/>
  </si>
  <si>
    <t>「対象職員の常勤換算数」は、対象職員の人数を常勤換算で記載してください。常勤の職員の常勤換算数は１としてください。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40"/>
  </si>
  <si>
    <r>
      <t>賃金改善（</t>
    </r>
    <r>
      <rPr>
        <b/>
        <sz val="11"/>
        <color rgb="FFFF0000"/>
        <rFont val="ＭＳ Ｐゴシック"/>
        <family val="3"/>
        <charset val="128"/>
        <scheme val="minor"/>
      </rPr>
      <t>全体</t>
    </r>
    <r>
      <rPr>
        <b/>
        <sz val="11"/>
        <color theme="1"/>
        <rFont val="ＭＳ Ｐゴシック"/>
        <family val="3"/>
        <charset val="128"/>
        <scheme val="minor"/>
      </rPr>
      <t>）の内容</t>
    </r>
    <rPh sb="0" eb="2">
      <t>チンギン</t>
    </rPh>
    <rPh sb="2" eb="4">
      <t>カイゼン</t>
    </rPh>
    <rPh sb="5" eb="7">
      <t>ゼンタイ</t>
    </rPh>
    <rPh sb="9" eb="11">
      <t>ナイヨウ</t>
    </rPh>
    <phoneticPr fontId="40"/>
  </si>
  <si>
    <r>
      <rPr>
        <b/>
        <sz val="11"/>
        <color rgb="FFFF0000"/>
        <rFont val="ＭＳ Ｐゴシック"/>
        <family val="3"/>
        <charset val="128"/>
        <scheme val="minor"/>
      </rPr>
      <t>看護職員等</t>
    </r>
    <r>
      <rPr>
        <b/>
        <sz val="11"/>
        <color theme="1"/>
        <rFont val="ＭＳ Ｐゴシック"/>
        <family val="3"/>
        <charset val="128"/>
        <scheme val="minor"/>
      </rPr>
      <t>（保健師、助産師、看護師及び准看護師）の賃金改善の内容</t>
    </r>
    <phoneticPr fontId="40"/>
  </si>
  <si>
    <r>
      <rPr>
        <b/>
        <sz val="11"/>
        <color rgb="FFFF0000"/>
        <rFont val="ＭＳ Ｐゴシック"/>
        <family val="3"/>
        <charset val="128"/>
        <scheme val="minor"/>
      </rPr>
      <t>40歳未満の勤務医師、勤務歯科医師</t>
    </r>
    <r>
      <rPr>
        <b/>
        <sz val="11"/>
        <color theme="1"/>
        <rFont val="ＭＳ Ｐゴシック"/>
        <family val="3"/>
        <charset val="128"/>
        <scheme val="minor"/>
      </rPr>
      <t>の賃金改善の内容</t>
    </r>
    <rPh sb="2" eb="3">
      <t>サイ</t>
    </rPh>
    <rPh sb="3" eb="5">
      <t>ミマン</t>
    </rPh>
    <rPh sb="6" eb="8">
      <t>キンム</t>
    </rPh>
    <rPh sb="8" eb="10">
      <t>イシ</t>
    </rPh>
    <rPh sb="11" eb="13">
      <t>キンム</t>
    </rPh>
    <rPh sb="13" eb="17">
      <t>シカイシ</t>
    </rPh>
    <rPh sb="18" eb="20">
      <t>チンギン</t>
    </rPh>
    <rPh sb="20" eb="22">
      <t>カイゼン</t>
    </rPh>
    <rPh sb="23" eb="25">
      <t>ナイヨウ</t>
    </rPh>
    <phoneticPr fontId="40"/>
  </si>
  <si>
    <r>
      <rPr>
        <b/>
        <sz val="11"/>
        <color rgb="FFFF0000"/>
        <rFont val="ＭＳ Ｐゴシック"/>
        <family val="3"/>
        <charset val="128"/>
        <scheme val="minor"/>
      </rPr>
      <t>事務職員</t>
    </r>
    <r>
      <rPr>
        <b/>
        <sz val="11"/>
        <color theme="1"/>
        <rFont val="ＭＳ Ｐゴシック"/>
        <family val="3"/>
        <charset val="128"/>
        <scheme val="minor"/>
      </rPr>
      <t>の賃金改善の内容</t>
    </r>
    <rPh sb="0" eb="2">
      <t>ジム</t>
    </rPh>
    <rPh sb="2" eb="4">
      <t>ショクイン</t>
    </rPh>
    <rPh sb="5" eb="7">
      <t>チンギン</t>
    </rPh>
    <rPh sb="7" eb="9">
      <t>カイゼン</t>
    </rPh>
    <rPh sb="10" eb="12">
      <t>ナイヨウ</t>
    </rPh>
    <phoneticPr fontId="40"/>
  </si>
  <si>
    <r>
      <rPr>
        <b/>
        <sz val="11"/>
        <color rgb="FFFF0000"/>
        <rFont val="ＭＳ Ｐゴシック"/>
        <family val="3"/>
        <charset val="128"/>
        <scheme val="minor"/>
      </rPr>
      <t>看護補助者</t>
    </r>
    <r>
      <rPr>
        <b/>
        <sz val="11"/>
        <color theme="1"/>
        <rFont val="ＭＳ Ｐゴシック"/>
        <family val="3"/>
        <charset val="128"/>
        <scheme val="minor"/>
      </rPr>
      <t>の賃金改善の内容</t>
    </r>
    <rPh sb="0" eb="2">
      <t>カンゴ</t>
    </rPh>
    <rPh sb="2" eb="5">
      <t>ホジョシャ</t>
    </rPh>
    <rPh sb="6" eb="8">
      <t>チンギン</t>
    </rPh>
    <rPh sb="8" eb="10">
      <t>カイゼン</t>
    </rPh>
    <rPh sb="11" eb="13">
      <t>ナイヨウ</t>
    </rPh>
    <phoneticPr fontId="40"/>
  </si>
  <si>
    <r>
      <rPr>
        <b/>
        <sz val="11"/>
        <color rgb="FFFF0000"/>
        <rFont val="ＭＳ Ｐゴシック"/>
        <family val="3"/>
        <charset val="128"/>
        <scheme val="minor"/>
      </rPr>
      <t>薬剤師</t>
    </r>
    <r>
      <rPr>
        <b/>
        <sz val="11"/>
        <color theme="1"/>
        <rFont val="ＭＳ Ｐゴシック"/>
        <family val="3"/>
        <charset val="128"/>
        <scheme val="minor"/>
      </rPr>
      <t>の賃金改善の内容</t>
    </r>
    <rPh sb="0" eb="3">
      <t>ヤクザイシ</t>
    </rPh>
    <rPh sb="4" eb="6">
      <t>チンギン</t>
    </rPh>
    <rPh sb="6" eb="8">
      <t>カイゼン</t>
    </rPh>
    <rPh sb="9" eb="11">
      <t>ナイヨウ</t>
    </rPh>
    <phoneticPr fontId="40"/>
  </si>
  <si>
    <r>
      <rPr>
        <b/>
        <sz val="11"/>
        <color rgb="FFFF0000"/>
        <rFont val="ＭＳ Ｐゴシック"/>
        <family val="3"/>
        <charset val="128"/>
        <scheme val="minor"/>
      </rPr>
      <t>（常勤（換算しない）10人以上を雇用している場合は必ず記載）
リハビリ職種</t>
    </r>
    <r>
      <rPr>
        <b/>
        <sz val="11"/>
        <color theme="1"/>
        <rFont val="ＭＳ Ｐゴシック"/>
        <family val="3"/>
        <charset val="128"/>
        <scheme val="minor"/>
      </rPr>
      <t>（理学療法士、作業療法士、言語聴覚士）の賃金改善の内容</t>
    </r>
    <rPh sb="1" eb="3">
      <t>ジョウキン</t>
    </rPh>
    <rPh sb="4" eb="6">
      <t>カンサン</t>
    </rPh>
    <rPh sb="12" eb="13">
      <t>ニン</t>
    </rPh>
    <rPh sb="13" eb="15">
      <t>イジョウ</t>
    </rPh>
    <rPh sb="16" eb="18">
      <t>コヨウ</t>
    </rPh>
    <rPh sb="22" eb="24">
      <t>バアイ</t>
    </rPh>
    <rPh sb="25" eb="26">
      <t>カナラ</t>
    </rPh>
    <rPh sb="27" eb="29">
      <t>キサイ</t>
    </rPh>
    <rPh sb="35" eb="37">
      <t>ショクシュ</t>
    </rPh>
    <rPh sb="57" eb="59">
      <t>チンギン</t>
    </rPh>
    <rPh sb="59" eb="61">
      <t>カイゼン</t>
    </rPh>
    <rPh sb="62" eb="64">
      <t>ナイヨウ</t>
    </rPh>
    <phoneticPr fontId="40"/>
  </si>
  <si>
    <r>
      <rPr>
        <b/>
        <sz val="11"/>
        <color rgb="FFFF0000"/>
        <rFont val="ＭＳ Ｐゴシック"/>
        <family val="3"/>
        <charset val="128"/>
        <scheme val="minor"/>
      </rPr>
      <t>（理学療法士単独の賃金表がある場合は必ず記載）
理学療法士</t>
    </r>
    <r>
      <rPr>
        <b/>
        <sz val="11"/>
        <color theme="1"/>
        <rFont val="ＭＳ Ｐゴシック"/>
        <family val="3"/>
        <charset val="128"/>
        <scheme val="minor"/>
      </rPr>
      <t>の賃金改善の内容</t>
    </r>
    <rPh sb="1" eb="3">
      <t>リガク</t>
    </rPh>
    <rPh sb="3" eb="6">
      <t>リョウホウシ</t>
    </rPh>
    <rPh sb="6" eb="8">
      <t>タンドク</t>
    </rPh>
    <rPh sb="9" eb="12">
      <t>チンギンヒョウ</t>
    </rPh>
    <rPh sb="15" eb="17">
      <t>バアイ</t>
    </rPh>
    <rPh sb="18" eb="19">
      <t>カナラ</t>
    </rPh>
    <rPh sb="20" eb="22">
      <t>キサイ</t>
    </rPh>
    <rPh sb="30" eb="32">
      <t>チンギン</t>
    </rPh>
    <rPh sb="32" eb="34">
      <t>カイゼン</t>
    </rPh>
    <rPh sb="35" eb="37">
      <t>ナイヨウ</t>
    </rPh>
    <phoneticPr fontId="40"/>
  </si>
  <si>
    <r>
      <rPr>
        <b/>
        <sz val="11"/>
        <color rgb="FFFF0000"/>
        <rFont val="ＭＳ Ｐゴシック"/>
        <family val="3"/>
        <charset val="128"/>
        <scheme val="minor"/>
      </rPr>
      <t>（作業療法士単独の賃金表がある場合は必ず記載）
作業療法士</t>
    </r>
    <r>
      <rPr>
        <b/>
        <sz val="11"/>
        <color theme="1"/>
        <rFont val="ＭＳ Ｐゴシック"/>
        <family val="3"/>
        <charset val="128"/>
        <scheme val="minor"/>
      </rPr>
      <t>の賃金改善の内容</t>
    </r>
    <rPh sb="18" eb="19">
      <t>カナラ</t>
    </rPh>
    <rPh sb="24" eb="29">
      <t>サギョウリョウホウシ</t>
    </rPh>
    <phoneticPr fontId="40"/>
  </si>
  <si>
    <r>
      <rPr>
        <b/>
        <sz val="11"/>
        <color rgb="FFFF0000"/>
        <rFont val="ＭＳ Ｐゴシック"/>
        <family val="3"/>
        <charset val="128"/>
        <scheme val="minor"/>
      </rPr>
      <t>（言語聴覚士単独の賃金表がある場合は必ず記載）
言語聴覚士</t>
    </r>
    <r>
      <rPr>
        <b/>
        <sz val="11"/>
        <color theme="1"/>
        <rFont val="ＭＳ Ｐゴシック"/>
        <family val="3"/>
        <charset val="128"/>
        <scheme val="minor"/>
      </rPr>
      <t>の賃金改善の内容</t>
    </r>
    <rPh sb="1" eb="3">
      <t>ゲンゴ</t>
    </rPh>
    <rPh sb="3" eb="6">
      <t>チョウカクシチンギンカイゼンナイヨウ</t>
    </rPh>
    <rPh sb="18" eb="19">
      <t>カナラ</t>
    </rPh>
    <phoneticPr fontId="40"/>
  </si>
  <si>
    <r>
      <t xml:space="preserve">（上記職種以外の職員）
</t>
    </r>
    <r>
      <rPr>
        <b/>
        <sz val="11"/>
        <color rgb="FFFF0000"/>
        <rFont val="ＭＳ Ｐゴシック"/>
        <family val="3"/>
        <charset val="128"/>
        <scheme val="minor"/>
      </rPr>
      <t>その他職員</t>
    </r>
    <r>
      <rPr>
        <b/>
        <sz val="11"/>
        <color theme="1"/>
        <rFont val="ＭＳ Ｐゴシック"/>
        <family val="3"/>
        <charset val="128"/>
        <scheme val="minor"/>
      </rPr>
      <t>の賃金改善の内容</t>
    </r>
    <rPh sb="1" eb="3">
      <t>ジョウキ</t>
    </rPh>
    <rPh sb="3" eb="5">
      <t>ショクシュ</t>
    </rPh>
    <rPh sb="5" eb="7">
      <t>イガイ</t>
    </rPh>
    <rPh sb="8" eb="10">
      <t>ショクイン</t>
    </rPh>
    <rPh sb="14" eb="15">
      <t>タ</t>
    </rPh>
    <rPh sb="15" eb="17">
      <t>ショクイン</t>
    </rPh>
    <rPh sb="18" eb="20">
      <t>チンギン</t>
    </rPh>
    <rPh sb="20" eb="22">
      <t>カイゼン</t>
    </rPh>
    <rPh sb="23" eb="25">
      <t>ナイヨウ</t>
    </rPh>
    <phoneticPr fontId="40"/>
  </si>
  <si>
    <t>様式⑤</t>
    <rPh sb="0" eb="2">
      <t>ヨウシキ</t>
    </rPh>
    <phoneticPr fontId="41"/>
  </si>
  <si>
    <t>開設者</t>
    <rPh sb="0" eb="3">
      <t>カイセツシャ</t>
    </rPh>
    <phoneticPr fontId="41"/>
  </si>
  <si>
    <t>代表者職</t>
    <rPh sb="0" eb="3">
      <t>ダイヒョウシャ</t>
    </rPh>
    <rPh sb="3" eb="4">
      <t>ショク</t>
    </rPh>
    <phoneticPr fontId="40"/>
  </si>
  <si>
    <t>代表者氏名</t>
    <rPh sb="0" eb="3">
      <t>ダイヒョウシャ</t>
    </rPh>
    <rPh sb="3" eb="5">
      <t>シメイ</t>
    </rPh>
    <phoneticPr fontId="40"/>
  </si>
  <si>
    <t>賃上げ支援事業</t>
  </si>
  <si>
    <t>物価支援事業</t>
  </si>
  <si>
    <t>賃上げ支援事業</t>
    <phoneticPr fontId="40"/>
  </si>
  <si>
    <t>物価支援事業</t>
    <phoneticPr fontId="40"/>
  </si>
  <si>
    <t>　賃上げ支援事業について、次のとおり申出・誓約します。</t>
    <rPh sb="18" eb="20">
      <t>モウシデ</t>
    </rPh>
    <rPh sb="21" eb="23">
      <t>セイヤク</t>
    </rPh>
    <rPh sb="26" eb="27">
      <t>ツギシンセイ</t>
    </rPh>
    <phoneticPr fontId="41"/>
  </si>
  <si>
    <t>賃上げ支援事業請求額内訳</t>
    <rPh sb="7" eb="9">
      <t>セイキュウ</t>
    </rPh>
    <phoneticPr fontId="41"/>
  </si>
  <si>
    <t>物価支援事業請求額内訳</t>
    <phoneticPr fontId="41"/>
  </si>
  <si>
    <t>支給申請書兼請求書（無床診療所用）</t>
    <rPh sb="0" eb="2">
      <t>シキュウ</t>
    </rPh>
    <rPh sb="2" eb="5">
      <t>シンセイショ</t>
    </rPh>
    <rPh sb="5" eb="6">
      <t>カ</t>
    </rPh>
    <rPh sb="6" eb="9">
      <t>セイキュウショ</t>
    </rPh>
    <phoneticPr fontId="19"/>
  </si>
  <si>
    <t>物価支援事業を請求しない場合は「0」を入力してください。↑</t>
    <rPh sb="7" eb="9">
      <t>セイキュウ</t>
    </rPh>
    <phoneticPr fontId="40"/>
  </si>
  <si>
    <t>申請書の記入方法</t>
    <rPh sb="0" eb="3">
      <t>シンセイショ</t>
    </rPh>
    <rPh sb="4" eb="6">
      <t>キニュウ</t>
    </rPh>
    <rPh sb="6" eb="8">
      <t>ホウホウ</t>
    </rPh>
    <phoneticPr fontId="40"/>
  </si>
  <si>
    <t>　各シートの黄色セルが入力部分となります。申請前に入力漏れがないか確認をお願いいたします。</t>
    <rPh sb="1" eb="2">
      <t>カク</t>
    </rPh>
    <rPh sb="6" eb="8">
      <t>キイロ</t>
    </rPh>
    <rPh sb="11" eb="13">
      <t>ニュウリョク</t>
    </rPh>
    <rPh sb="13" eb="15">
      <t>ブブン</t>
    </rPh>
    <rPh sb="21" eb="23">
      <t>シンセイ</t>
    </rPh>
    <rPh sb="23" eb="24">
      <t>マエ</t>
    </rPh>
    <rPh sb="25" eb="27">
      <t>ニュウリョク</t>
    </rPh>
    <rPh sb="27" eb="28">
      <t>モ</t>
    </rPh>
    <rPh sb="33" eb="35">
      <t>カクニン</t>
    </rPh>
    <rPh sb="37" eb="38">
      <t>ネガ</t>
    </rPh>
    <phoneticPr fontId="40"/>
  </si>
  <si>
    <t xml:space="preserve"> 様式のボックスをクリックすると、該当のシートに移動します。</t>
    <rPh sb="1" eb="3">
      <t>ヨウシキ</t>
    </rPh>
    <rPh sb="17" eb="19">
      <t>ガイトウ</t>
    </rPh>
    <rPh sb="24" eb="26">
      <t>イドウ</t>
    </rPh>
    <phoneticPr fontId="4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</si>
</sst>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0%"/>
    <numFmt numFmtId="182" formatCode="#,##0&quot;ヶ月&quot;"/>
    <numFmt numFmtId="183" formatCode="#,##0&quot;ヶ月分&quot;"/>
    <numFmt numFmtId="184" formatCode="000"/>
    <numFmt numFmtId="185" formatCode="0000"/>
    <numFmt numFmtId="186" formatCode="0000000000"/>
  </numFmts>
  <fonts count="7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b/>
      <sz val="14"/>
      <color rgb="FFFF0000"/>
      <name val="ＭＳ Ｐゴシック"/>
      <family val="3"/>
      <charset val="128"/>
      <scheme val="minor"/>
    </font>
    <font>
      <b/>
      <sz val="11"/>
      <color rgb="FFFF0000"/>
      <name val="ＭＳ Ｐゴシック"/>
      <family val="3"/>
      <charset val="128"/>
      <scheme val="minor"/>
    </font>
    <font>
      <b/>
      <sz val="9"/>
      <color indexed="81"/>
      <name val="MS P ゴシック"/>
      <family val="3"/>
      <charset val="128"/>
    </font>
    <font>
      <sz val="12"/>
      <name val="ＭＳ ゴシック"/>
      <family val="3"/>
      <charset val="128"/>
    </font>
    <font>
      <b/>
      <sz val="12"/>
      <color theme="1"/>
      <name val="ＭＳ Ｐゴシック"/>
      <family val="3"/>
      <charset val="128"/>
      <scheme val="minor"/>
    </font>
    <font>
      <b/>
      <sz val="18"/>
      <color theme="1"/>
      <name val="BIZ UDPゴシック"/>
      <family val="3"/>
      <charset val="128"/>
    </font>
    <font>
      <b/>
      <sz val="11"/>
      <color theme="1"/>
      <name val="BIZ UDPゴシック"/>
      <family val="3"/>
      <charset val="128"/>
    </font>
    <font>
      <b/>
      <sz val="11"/>
      <color rgb="FFFF0000"/>
      <name val="BIZ UDPゴシック"/>
      <family val="3"/>
      <charset val="128"/>
    </font>
  </fonts>
  <fills count="4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5" tint="0.79998168889431442"/>
        <bgColor indexed="64"/>
      </patternFill>
    </fill>
  </fills>
  <borders count="61">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diagonalDown="1">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80">
    <xf numFmtId="0" fontId="0" fillId="0" borderId="0">
      <alignment vertical="center"/>
    </xf>
    <xf numFmtId="0" fontId="21" fillId="2" borderId="0" applyNumberFormat="0" applyBorder="0" applyAlignment="0" applyProtection="0">
      <alignment vertical="center"/>
    </xf>
    <xf numFmtId="0" fontId="21" fillId="3" borderId="0" applyNumberFormat="0" applyBorder="0" applyAlignment="0" applyProtection="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0" borderId="0" applyNumberFormat="0" applyFill="0" applyBorder="0" applyAlignment="0" applyProtection="0">
      <alignment vertical="center"/>
    </xf>
    <xf numFmtId="0" fontId="24" fillId="26" borderId="17" applyNumberFormat="0" applyAlignment="0" applyProtection="0">
      <alignment vertical="center"/>
    </xf>
    <xf numFmtId="0" fontId="25" fillId="27" borderId="0" applyNumberFormat="0" applyBorder="0" applyAlignment="0" applyProtection="0">
      <alignment vertical="center"/>
    </xf>
    <xf numFmtId="0" fontId="21" fillId="28" borderId="18" applyNumberFormat="0" applyFont="0" applyAlignment="0" applyProtection="0">
      <alignment vertical="center"/>
    </xf>
    <xf numFmtId="0" fontId="26" fillId="0" borderId="19" applyNumberFormat="0" applyFill="0" applyAlignment="0" applyProtection="0">
      <alignment vertical="center"/>
    </xf>
    <xf numFmtId="0" fontId="27" fillId="29" borderId="0" applyNumberFormat="0" applyBorder="0" applyAlignment="0" applyProtection="0">
      <alignment vertical="center"/>
    </xf>
    <xf numFmtId="0" fontId="28" fillId="30" borderId="20" applyNumberFormat="0" applyAlignment="0" applyProtection="0">
      <alignment vertical="center"/>
    </xf>
    <xf numFmtId="0" fontId="29" fillId="0" borderId="0" applyNumberFormat="0" applyFill="0" applyBorder="0" applyAlignment="0" applyProtection="0">
      <alignment vertical="center"/>
    </xf>
    <xf numFmtId="0" fontId="30" fillId="0" borderId="21" applyNumberFormat="0" applyFill="0" applyAlignment="0" applyProtection="0">
      <alignment vertical="center"/>
    </xf>
    <xf numFmtId="0" fontId="31" fillId="0" borderId="22" applyNumberFormat="0" applyFill="0" applyAlignment="0" applyProtection="0">
      <alignment vertical="center"/>
    </xf>
    <xf numFmtId="0" fontId="32" fillId="0" borderId="23" applyNumberFormat="0" applyFill="0" applyAlignment="0" applyProtection="0">
      <alignment vertical="center"/>
    </xf>
    <xf numFmtId="0" fontId="32" fillId="0" borderId="0" applyNumberFormat="0" applyFill="0" applyBorder="0" applyAlignment="0" applyProtection="0">
      <alignment vertical="center"/>
    </xf>
    <xf numFmtId="0" fontId="33" fillId="0" borderId="24" applyNumberFormat="0" applyFill="0" applyAlignment="0" applyProtection="0">
      <alignment vertical="center"/>
    </xf>
    <xf numFmtId="0" fontId="34" fillId="30" borderId="25" applyNumberFormat="0" applyAlignment="0" applyProtection="0">
      <alignment vertical="center"/>
    </xf>
    <xf numFmtId="0" fontId="35" fillId="0" borderId="0" applyNumberFormat="0" applyFill="0" applyBorder="0" applyAlignment="0" applyProtection="0">
      <alignment vertical="center"/>
    </xf>
    <xf numFmtId="0" fontId="36" fillId="31" borderId="20" applyNumberFormat="0" applyAlignment="0" applyProtection="0">
      <alignment vertical="center"/>
    </xf>
    <xf numFmtId="0" fontId="37" fillId="32" borderId="0" applyNumberFormat="0" applyBorder="0" applyAlignment="0" applyProtection="0">
      <alignment vertical="center"/>
    </xf>
    <xf numFmtId="0" fontId="18" fillId="0" borderId="0">
      <alignment vertical="center"/>
    </xf>
    <xf numFmtId="0" fontId="17" fillId="0" borderId="0">
      <alignment vertical="center"/>
    </xf>
    <xf numFmtId="0" fontId="44" fillId="0" borderId="0"/>
    <xf numFmtId="38" fontId="44" fillId="0" borderId="0" applyFont="0" applyFill="0" applyBorder="0" applyAlignment="0" applyProtection="0"/>
    <xf numFmtId="0" fontId="47" fillId="0" borderId="0"/>
    <xf numFmtId="38" fontId="47" fillId="0" borderId="0" applyFont="0" applyFill="0" applyBorder="0" applyAlignment="0" applyProtection="0">
      <alignment vertical="center"/>
    </xf>
    <xf numFmtId="0" fontId="46" fillId="0" borderId="0">
      <alignment vertical="center"/>
    </xf>
    <xf numFmtId="0" fontId="21" fillId="0" borderId="0">
      <alignment vertical="center"/>
    </xf>
    <xf numFmtId="0" fontId="46" fillId="0" borderId="0">
      <alignment vertical="center"/>
    </xf>
    <xf numFmtId="0" fontId="21" fillId="0" borderId="0">
      <alignment vertical="center"/>
    </xf>
    <xf numFmtId="0" fontId="46" fillId="0" borderId="0">
      <alignment vertical="center"/>
    </xf>
    <xf numFmtId="38" fontId="21" fillId="0" borderId="0" applyFont="0" applyFill="0" applyBorder="0" applyAlignment="0" applyProtection="0">
      <alignment vertical="center"/>
    </xf>
    <xf numFmtId="0" fontId="48" fillId="0" borderId="0">
      <alignment vertical="center"/>
    </xf>
    <xf numFmtId="0" fontId="16" fillId="0" borderId="0">
      <alignment vertical="center"/>
    </xf>
    <xf numFmtId="38" fontId="16" fillId="0" borderId="0" applyFont="0" applyFill="0" applyBorder="0" applyAlignment="0" applyProtection="0">
      <alignment vertical="center"/>
    </xf>
    <xf numFmtId="0" fontId="48" fillId="0" borderId="0"/>
    <xf numFmtId="0" fontId="15"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0" fillId="0" borderId="0">
      <alignment vertical="center"/>
    </xf>
    <xf numFmtId="38" fontId="10"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38" fontId="21"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9" fontId="21" fillId="0" borderId="0" applyFont="0" applyFill="0" applyBorder="0" applyAlignment="0" applyProtection="0">
      <alignment vertical="center"/>
    </xf>
    <xf numFmtId="0" fontId="6" fillId="0" borderId="0">
      <alignment vertical="center"/>
    </xf>
    <xf numFmtId="0" fontId="5" fillId="0" borderId="0">
      <alignment vertical="center"/>
    </xf>
    <xf numFmtId="0" fontId="5" fillId="0" borderId="0">
      <alignment vertical="center"/>
    </xf>
    <xf numFmtId="0" fontId="4" fillId="0" borderId="0">
      <alignment vertical="center"/>
    </xf>
    <xf numFmtId="0" fontId="2" fillId="0" borderId="0">
      <alignment vertical="center"/>
    </xf>
  </cellStyleXfs>
  <cellXfs count="387">
    <xf numFmtId="0" fontId="0" fillId="0" borderId="0" xfId="0">
      <alignment vertical="center"/>
    </xf>
    <xf numFmtId="0" fontId="14" fillId="0" borderId="0" xfId="59">
      <alignment vertical="center"/>
    </xf>
    <xf numFmtId="0" fontId="58" fillId="38" borderId="0" xfId="71" applyFont="1" applyFill="1" applyProtection="1">
      <alignment vertical="center"/>
      <protection locked="0"/>
    </xf>
    <xf numFmtId="180" fontId="33" fillId="38" borderId="11" xfId="76" applyNumberFormat="1" applyFont="1" applyFill="1" applyBorder="1" applyAlignment="1" applyProtection="1">
      <alignment horizontal="center" vertical="center" wrapText="1"/>
      <protection locked="0"/>
    </xf>
    <xf numFmtId="179" fontId="33" fillId="38" borderId="11" xfId="76" applyNumberFormat="1" applyFont="1" applyFill="1" applyBorder="1" applyAlignment="1" applyProtection="1">
      <alignment horizontal="center" vertical="center" wrapText="1"/>
      <protection locked="0"/>
    </xf>
    <xf numFmtId="182" fontId="33" fillId="38" borderId="11" xfId="76" applyNumberFormat="1" applyFont="1" applyFill="1" applyBorder="1" applyAlignment="1" applyProtection="1">
      <alignment horizontal="center" vertical="center" wrapText="1"/>
      <protection locked="0"/>
    </xf>
    <xf numFmtId="179" fontId="64" fillId="39" borderId="0" xfId="70" applyNumberFormat="1" applyFont="1" applyFill="1" applyAlignment="1" applyProtection="1">
      <alignment horizontal="right" vertical="center"/>
    </xf>
    <xf numFmtId="179" fontId="33" fillId="38" borderId="11" xfId="74" applyNumberFormat="1" applyFont="1" applyFill="1" applyBorder="1" applyAlignment="1" applyProtection="1">
      <alignment horizontal="center" vertical="center" wrapText="1"/>
      <protection locked="0"/>
    </xf>
    <xf numFmtId="182" fontId="33" fillId="38" borderId="11" xfId="74" applyNumberFormat="1" applyFont="1" applyFill="1" applyBorder="1" applyAlignment="1" applyProtection="1">
      <alignment horizontal="center" vertical="center" wrapText="1"/>
      <protection locked="0"/>
    </xf>
    <xf numFmtId="180" fontId="33" fillId="38" borderId="11" xfId="74" applyNumberFormat="1" applyFont="1" applyFill="1" applyBorder="1" applyAlignment="1" applyProtection="1">
      <alignment horizontal="center" vertical="center" wrapText="1"/>
      <protection locked="0"/>
    </xf>
    <xf numFmtId="181" fontId="33" fillId="0" borderId="11" xfId="74" applyNumberFormat="1" applyFont="1" applyBorder="1" applyAlignment="1" applyProtection="1">
      <alignment horizontal="center" vertical="center" wrapText="1"/>
    </xf>
    <xf numFmtId="179" fontId="33" fillId="0" borderId="11" xfId="74" applyNumberFormat="1" applyFont="1" applyBorder="1" applyAlignment="1" applyProtection="1">
      <alignment horizontal="center" vertical="center" wrapText="1"/>
    </xf>
    <xf numFmtId="179" fontId="33" fillId="38" borderId="11" xfId="78" applyNumberFormat="1" applyFont="1" applyFill="1" applyBorder="1" applyAlignment="1" applyProtection="1">
      <alignment horizontal="center" vertical="center" wrapText="1"/>
      <protection locked="0"/>
    </xf>
    <xf numFmtId="0" fontId="58" fillId="38" borderId="11" xfId="71" applyFont="1" applyFill="1" applyBorder="1" applyAlignment="1" applyProtection="1">
      <alignment vertical="center" wrapText="1"/>
      <protection locked="0"/>
    </xf>
    <xf numFmtId="183" fontId="33" fillId="38" borderId="11" xfId="78" applyNumberFormat="1" applyFont="1" applyFill="1" applyBorder="1" applyAlignment="1" applyProtection="1">
      <alignment horizontal="center" vertical="center" wrapText="1"/>
      <protection locked="0"/>
    </xf>
    <xf numFmtId="179" fontId="68" fillId="0" borderId="11" xfId="72" applyNumberFormat="1" applyFont="1" applyFill="1" applyBorder="1" applyProtection="1">
      <alignment vertical="center"/>
    </xf>
    <xf numFmtId="0" fontId="50" fillId="0" borderId="0" xfId="48" applyFont="1">
      <alignment vertical="center"/>
    </xf>
    <xf numFmtId="0" fontId="48" fillId="0" borderId="0" xfId="48" applyFont="1">
      <alignment vertical="center"/>
    </xf>
    <xf numFmtId="0" fontId="45" fillId="0" borderId="0" xfId="49" applyFont="1">
      <alignment vertical="center"/>
    </xf>
    <xf numFmtId="0" fontId="48" fillId="0" borderId="0" xfId="48" applyFont="1" applyAlignment="1">
      <alignment horizontal="left" vertical="center"/>
    </xf>
    <xf numFmtId="0" fontId="46" fillId="0" borderId="0" xfId="49" applyFont="1">
      <alignment vertical="center"/>
    </xf>
    <xf numFmtId="0" fontId="49" fillId="0" borderId="0" xfId="48" applyFont="1">
      <alignment vertical="center"/>
    </xf>
    <xf numFmtId="0" fontId="49" fillId="0" borderId="0" xfId="50" applyFont="1">
      <alignment vertical="center"/>
    </xf>
    <xf numFmtId="0" fontId="48" fillId="0" borderId="0" xfId="51" applyFont="1">
      <alignment vertical="center"/>
    </xf>
    <xf numFmtId="0" fontId="49" fillId="0" borderId="0" xfId="52" quotePrefix="1" applyFont="1">
      <alignment vertical="center"/>
    </xf>
    <xf numFmtId="0" fontId="49" fillId="0" borderId="0" xfId="52" applyFont="1">
      <alignment vertical="center"/>
    </xf>
    <xf numFmtId="0" fontId="48" fillId="0" borderId="0" xfId="52" applyFont="1">
      <alignment vertical="center"/>
    </xf>
    <xf numFmtId="0" fontId="51" fillId="0" borderId="0" xfId="52" applyFont="1" applyAlignment="1">
      <alignment horizontal="center" vertical="center"/>
    </xf>
    <xf numFmtId="0" fontId="38" fillId="0" borderId="0" xfId="52" applyFont="1" applyAlignment="1">
      <alignment vertical="top" wrapText="1"/>
    </xf>
    <xf numFmtId="0" fontId="39" fillId="0" borderId="0" xfId="52" applyFont="1" applyAlignment="1">
      <alignment vertical="center" wrapText="1"/>
    </xf>
    <xf numFmtId="0" fontId="48" fillId="33" borderId="0" xfId="52" applyFont="1" applyFill="1" applyAlignment="1">
      <alignment vertical="center" textRotation="255"/>
    </xf>
    <xf numFmtId="0" fontId="48" fillId="33" borderId="2" xfId="52" applyFont="1" applyFill="1" applyBorder="1" applyAlignment="1">
      <alignment vertical="center" textRotation="255"/>
    </xf>
    <xf numFmtId="0" fontId="48" fillId="0" borderId="0" xfId="52" applyFont="1" applyAlignment="1">
      <alignment horizontal="center" vertical="center"/>
    </xf>
    <xf numFmtId="0" fontId="48" fillId="33" borderId="31" xfId="52" applyFont="1" applyFill="1" applyBorder="1" applyAlignment="1">
      <alignment vertical="center" textRotation="255"/>
    </xf>
    <xf numFmtId="0" fontId="48" fillId="33" borderId="0" xfId="52" applyFont="1" applyFill="1" applyAlignment="1">
      <alignment horizontal="center" vertical="center"/>
    </xf>
    <xf numFmtId="0" fontId="48" fillId="0" borderId="0" xfId="52" applyFont="1" applyAlignment="1">
      <alignment vertical="center" wrapText="1"/>
    </xf>
    <xf numFmtId="0" fontId="48" fillId="33" borderId="0" xfId="52" applyFont="1" applyFill="1">
      <alignment vertical="center"/>
    </xf>
    <xf numFmtId="0" fontId="20" fillId="0" borderId="0" xfId="52" applyFont="1" applyAlignment="1">
      <alignment vertical="center" wrapText="1"/>
    </xf>
    <xf numFmtId="0" fontId="48" fillId="33" borderId="0" xfId="52" applyFont="1" applyFill="1" applyAlignment="1">
      <alignment vertical="center" wrapText="1"/>
    </xf>
    <xf numFmtId="0" fontId="48" fillId="33" borderId="0" xfId="52" applyFont="1" applyFill="1" applyAlignment="1">
      <alignment vertical="center" shrinkToFit="1"/>
    </xf>
    <xf numFmtId="0" fontId="43" fillId="33" borderId="0" xfId="52" applyFont="1" applyFill="1" applyAlignment="1">
      <alignment vertical="center" shrinkToFit="1"/>
    </xf>
    <xf numFmtId="0" fontId="43" fillId="33" borderId="0" xfId="52" applyFont="1" applyFill="1" applyAlignment="1">
      <alignment horizontal="center" vertical="center" shrinkToFit="1"/>
    </xf>
    <xf numFmtId="0" fontId="55" fillId="33" borderId="0" xfId="52" applyFont="1" applyFill="1" applyAlignment="1">
      <alignment vertical="center" wrapText="1"/>
    </xf>
    <xf numFmtId="0" fontId="48" fillId="33" borderId="0" xfId="54" applyFill="1">
      <alignment vertical="center"/>
    </xf>
    <xf numFmtId="0" fontId="53" fillId="33" borderId="0" xfId="52" applyFont="1" applyFill="1" applyAlignment="1">
      <alignment vertical="center" shrinkToFit="1"/>
    </xf>
    <xf numFmtId="0" fontId="53" fillId="33" borderId="0" xfId="52" applyFont="1" applyFill="1" applyAlignment="1">
      <alignment vertical="center" wrapText="1"/>
    </xf>
    <xf numFmtId="0" fontId="45" fillId="33" borderId="0" xfId="49" applyFont="1" applyFill="1">
      <alignment vertical="center"/>
    </xf>
    <xf numFmtId="0" fontId="43" fillId="33" borderId="0" xfId="52" applyFont="1" applyFill="1" applyAlignment="1">
      <alignment horizontal="right" vertical="center" shrinkToFit="1"/>
    </xf>
    <xf numFmtId="0" fontId="43" fillId="33" borderId="0" xfId="52" applyFont="1" applyFill="1" applyAlignment="1">
      <alignment horizontal="left" vertical="center" shrinkToFit="1"/>
    </xf>
    <xf numFmtId="0" fontId="43" fillId="33" borderId="0" xfId="54" applyFont="1" applyFill="1" applyAlignment="1">
      <alignment horizontal="right" vertical="center"/>
    </xf>
    <xf numFmtId="0" fontId="43" fillId="33" borderId="0" xfId="54" applyFont="1" applyFill="1" applyAlignment="1">
      <alignment horizontal="left" vertical="center"/>
    </xf>
    <xf numFmtId="0" fontId="43" fillId="33" borderId="0" xfId="52" applyFont="1" applyFill="1" applyAlignment="1">
      <alignment horizontal="right" vertical="center"/>
    </xf>
    <xf numFmtId="0" fontId="45" fillId="33" borderId="0" xfId="49" applyFont="1" applyFill="1" applyAlignment="1">
      <alignment horizontal="right" vertical="center"/>
    </xf>
    <xf numFmtId="0" fontId="45" fillId="33" borderId="0" xfId="49" applyFont="1" applyFill="1" applyAlignment="1">
      <alignment horizontal="left" vertical="center" shrinkToFit="1"/>
    </xf>
    <xf numFmtId="0" fontId="45" fillId="33" borderId="0" xfId="49" applyFont="1" applyFill="1" applyAlignment="1">
      <alignment horizontal="left" vertical="center"/>
    </xf>
    <xf numFmtId="0" fontId="48" fillId="33" borderId="0" xfId="49" applyFont="1" applyFill="1" applyAlignment="1">
      <alignment horizontal="right" vertical="center"/>
    </xf>
    <xf numFmtId="0" fontId="45" fillId="0" borderId="0" xfId="49" applyFont="1" applyAlignment="1">
      <alignment horizontal="left" vertical="center"/>
    </xf>
    <xf numFmtId="0" fontId="43" fillId="33" borderId="0" xfId="52" applyFont="1" applyFill="1" applyAlignment="1">
      <alignment horizontal="center" vertical="center"/>
    </xf>
    <xf numFmtId="0" fontId="43" fillId="33" borderId="0" xfId="49" applyFont="1" applyFill="1" applyAlignment="1">
      <alignment horizontal="center" vertical="center"/>
    </xf>
    <xf numFmtId="0" fontId="54" fillId="33" borderId="0" xfId="54" applyFont="1" applyFill="1" applyAlignment="1">
      <alignment vertical="top"/>
    </xf>
    <xf numFmtId="0" fontId="54" fillId="33" borderId="0" xfId="52" applyFont="1" applyFill="1">
      <alignment vertical="center"/>
    </xf>
    <xf numFmtId="0" fontId="13" fillId="0" borderId="0" xfId="60">
      <alignment vertical="center"/>
    </xf>
    <xf numFmtId="0" fontId="3" fillId="41" borderId="9" xfId="60" applyFont="1" applyFill="1" applyBorder="1" applyAlignment="1">
      <alignment horizontal="left" vertical="center"/>
    </xf>
    <xf numFmtId="0" fontId="3" fillId="41" borderId="4" xfId="60" applyFont="1" applyFill="1" applyBorder="1" applyAlignment="1">
      <alignment horizontal="left" vertical="center"/>
    </xf>
    <xf numFmtId="0" fontId="3" fillId="41" borderId="5" xfId="60" applyFont="1" applyFill="1" applyBorder="1" applyAlignment="1">
      <alignment horizontal="left" vertical="center"/>
    </xf>
    <xf numFmtId="0" fontId="3" fillId="42" borderId="9" xfId="60" applyFont="1" applyFill="1" applyBorder="1" applyAlignment="1">
      <alignment horizontal="left" vertical="center"/>
    </xf>
    <xf numFmtId="0" fontId="3" fillId="42" borderId="4" xfId="60" applyFont="1" applyFill="1" applyBorder="1" applyAlignment="1">
      <alignment horizontal="left" vertical="center"/>
    </xf>
    <xf numFmtId="0" fontId="3" fillId="42" borderId="5" xfId="60" applyFont="1" applyFill="1" applyBorder="1" applyAlignment="1">
      <alignment horizontal="left" vertical="center"/>
    </xf>
    <xf numFmtId="0" fontId="57" fillId="35" borderId="37" xfId="60" applyFont="1" applyFill="1" applyBorder="1">
      <alignment vertical="center"/>
    </xf>
    <xf numFmtId="0" fontId="57" fillId="35" borderId="38" xfId="60" applyFont="1" applyFill="1" applyBorder="1">
      <alignment vertical="center"/>
    </xf>
    <xf numFmtId="0" fontId="22" fillId="35" borderId="39" xfId="60" applyFont="1" applyFill="1" applyBorder="1">
      <alignment vertical="center"/>
    </xf>
    <xf numFmtId="0" fontId="13" fillId="36" borderId="37" xfId="60" applyFill="1" applyBorder="1">
      <alignment vertical="center"/>
    </xf>
    <xf numFmtId="0" fontId="13" fillId="36" borderId="38" xfId="60" applyFill="1" applyBorder="1">
      <alignment vertical="center"/>
    </xf>
    <xf numFmtId="0" fontId="13" fillId="37" borderId="38" xfId="60" applyFill="1" applyBorder="1">
      <alignment vertical="center"/>
    </xf>
    <xf numFmtId="0" fontId="13" fillId="34" borderId="38" xfId="60" applyFill="1" applyBorder="1">
      <alignment vertical="center"/>
    </xf>
    <xf numFmtId="0" fontId="13" fillId="34" borderId="39" xfId="60" applyFill="1" applyBorder="1">
      <alignment vertical="center"/>
    </xf>
    <xf numFmtId="0" fontId="3" fillId="41" borderId="9" xfId="60" applyFont="1" applyFill="1" applyBorder="1">
      <alignment vertical="center"/>
    </xf>
    <xf numFmtId="0" fontId="3" fillId="41" borderId="5" xfId="60" applyFont="1" applyFill="1" applyBorder="1">
      <alignment vertical="center"/>
    </xf>
    <xf numFmtId="0" fontId="22" fillId="35" borderId="40" xfId="60" applyFont="1" applyFill="1" applyBorder="1">
      <alignment vertical="center"/>
    </xf>
    <xf numFmtId="0" fontId="22" fillId="35" borderId="41" xfId="60" applyFont="1" applyFill="1" applyBorder="1">
      <alignment vertical="center"/>
    </xf>
    <xf numFmtId="0" fontId="22" fillId="35" borderId="42" xfId="60" applyFont="1" applyFill="1" applyBorder="1">
      <alignment vertical="center"/>
    </xf>
    <xf numFmtId="0" fontId="13" fillId="36" borderId="40" xfId="60" applyFill="1" applyBorder="1">
      <alignment vertical="center"/>
    </xf>
    <xf numFmtId="0" fontId="13" fillId="36" borderId="41" xfId="60" applyFill="1" applyBorder="1">
      <alignment vertical="center"/>
    </xf>
    <xf numFmtId="0" fontId="1" fillId="37" borderId="41" xfId="60" applyFont="1" applyFill="1" applyBorder="1" applyAlignment="1">
      <alignment vertical="center" shrinkToFit="1"/>
    </xf>
    <xf numFmtId="0" fontId="13" fillId="37" borderId="41" xfId="60" applyFill="1" applyBorder="1">
      <alignment vertical="center"/>
    </xf>
    <xf numFmtId="0" fontId="13" fillId="34" borderId="41" xfId="60" applyFill="1" applyBorder="1">
      <alignment vertical="center"/>
    </xf>
    <xf numFmtId="0" fontId="13" fillId="34" borderId="42" xfId="60" applyFill="1" applyBorder="1">
      <alignment vertical="center"/>
    </xf>
    <xf numFmtId="0" fontId="13" fillId="41" borderId="11" xfId="60" applyFill="1" applyBorder="1">
      <alignment vertical="center"/>
    </xf>
    <xf numFmtId="0" fontId="3" fillId="41" borderId="11" xfId="60" applyFont="1" applyFill="1" applyBorder="1">
      <alignment vertical="center"/>
    </xf>
    <xf numFmtId="0" fontId="13" fillId="42" borderId="11" xfId="60" applyFill="1" applyBorder="1">
      <alignment vertical="center"/>
    </xf>
    <xf numFmtId="0" fontId="3" fillId="42" borderId="11" xfId="60" applyFont="1" applyFill="1" applyBorder="1">
      <alignment vertical="center"/>
    </xf>
    <xf numFmtId="0" fontId="13" fillId="0" borderId="43" xfId="60" applyBorder="1">
      <alignment vertical="center"/>
    </xf>
    <xf numFmtId="0" fontId="13" fillId="0" borderId="44" xfId="60" applyBorder="1">
      <alignment vertical="center"/>
    </xf>
    <xf numFmtId="0" fontId="13" fillId="0" borderId="45" xfId="60" applyBorder="1">
      <alignment vertical="center"/>
    </xf>
    <xf numFmtId="0" fontId="13" fillId="0" borderId="46" xfId="60" applyBorder="1">
      <alignment vertical="center"/>
    </xf>
    <xf numFmtId="0" fontId="13" fillId="0" borderId="44" xfId="60" applyBorder="1" applyAlignment="1">
      <alignment horizontal="right" vertical="center"/>
    </xf>
    <xf numFmtId="176" fontId="13" fillId="0" borderId="44" xfId="60" applyNumberFormat="1" applyBorder="1" applyAlignment="1">
      <alignment horizontal="right" vertical="center"/>
    </xf>
    <xf numFmtId="177" fontId="13" fillId="0" borderId="44" xfId="60" applyNumberFormat="1" applyBorder="1">
      <alignment vertical="center"/>
    </xf>
    <xf numFmtId="38" fontId="13" fillId="0" borderId="44" xfId="60" applyNumberFormat="1" applyBorder="1">
      <alignment vertical="center"/>
    </xf>
    <xf numFmtId="0" fontId="13" fillId="0" borderId="11" xfId="60" applyBorder="1">
      <alignment vertical="center"/>
    </xf>
    <xf numFmtId="14" fontId="13" fillId="0" borderId="0" xfId="60" applyNumberFormat="1">
      <alignment vertical="center"/>
    </xf>
    <xf numFmtId="0" fontId="58" fillId="0" borderId="0" xfId="71" applyFont="1">
      <alignment vertical="center"/>
    </xf>
    <xf numFmtId="0" fontId="59" fillId="0" borderId="0" xfId="71" applyFont="1">
      <alignment vertical="center"/>
    </xf>
    <xf numFmtId="0" fontId="59" fillId="39" borderId="0" xfId="71" applyFont="1" applyFill="1" applyAlignment="1">
      <alignment horizontal="right" vertical="center"/>
    </xf>
    <xf numFmtId="0" fontId="60" fillId="0" borderId="0" xfId="71" applyFont="1">
      <alignment vertical="center"/>
    </xf>
    <xf numFmtId="0" fontId="58" fillId="0" borderId="0" xfId="71" applyFont="1" applyAlignment="1">
      <alignment vertical="center" wrapText="1"/>
    </xf>
    <xf numFmtId="0" fontId="58" fillId="0" borderId="11" xfId="71" applyFont="1" applyBorder="1" applyAlignment="1">
      <alignment horizontal="center" vertical="center"/>
    </xf>
    <xf numFmtId="0" fontId="68" fillId="0" borderId="0" xfId="71" applyFont="1">
      <alignment vertical="center"/>
    </xf>
    <xf numFmtId="178" fontId="58" fillId="0" borderId="0" xfId="71" applyNumberFormat="1" applyFont="1">
      <alignment vertical="center"/>
    </xf>
    <xf numFmtId="0" fontId="58" fillId="0" borderId="0" xfId="71" applyFont="1" applyAlignment="1">
      <alignment horizontal="center" vertical="center"/>
    </xf>
    <xf numFmtId="179" fontId="58" fillId="0" borderId="0" xfId="71" applyNumberFormat="1" applyFont="1">
      <alignment vertical="center"/>
    </xf>
    <xf numFmtId="0" fontId="61" fillId="0" borderId="0" xfId="71" applyFont="1">
      <alignment vertical="center"/>
    </xf>
    <xf numFmtId="0" fontId="59" fillId="0" borderId="0" xfId="71" applyFont="1" applyAlignment="1">
      <alignment horizontal="right" vertical="center"/>
    </xf>
    <xf numFmtId="0" fontId="59" fillId="39" borderId="0" xfId="71" applyFont="1" applyFill="1" applyAlignment="1">
      <alignment horizontal="right" vertical="center" wrapText="1"/>
    </xf>
    <xf numFmtId="0" fontId="61" fillId="0" borderId="0" xfId="71" applyFont="1" applyAlignment="1">
      <alignment horizontal="left" vertical="center"/>
    </xf>
    <xf numFmtId="0" fontId="61" fillId="0" borderId="11" xfId="71" applyFont="1" applyBorder="1" applyAlignment="1">
      <alignment horizontal="center" vertical="center"/>
    </xf>
    <xf numFmtId="0" fontId="61" fillId="0" borderId="11" xfId="71" applyFont="1" applyBorder="1">
      <alignment vertical="center"/>
    </xf>
    <xf numFmtId="0" fontId="61" fillId="38" borderId="11" xfId="71" applyFont="1" applyFill="1" applyBorder="1" applyProtection="1">
      <alignment vertical="center"/>
      <protection locked="0"/>
    </xf>
    <xf numFmtId="0" fontId="69" fillId="0" borderId="0" xfId="76" applyFont="1">
      <alignment vertical="center"/>
    </xf>
    <xf numFmtId="0" fontId="63" fillId="0" borderId="0" xfId="76" applyFont="1" applyAlignment="1">
      <alignment horizontal="center" vertical="center"/>
    </xf>
    <xf numFmtId="0" fontId="5" fillId="0" borderId="0" xfId="76">
      <alignment vertical="center"/>
    </xf>
    <xf numFmtId="0" fontId="63" fillId="0" borderId="0" xfId="76" applyFont="1">
      <alignment vertical="center"/>
    </xf>
    <xf numFmtId="0" fontId="5" fillId="0" borderId="0" xfId="76" applyAlignment="1">
      <alignment horizontal="center" vertical="center"/>
    </xf>
    <xf numFmtId="0" fontId="59" fillId="0" borderId="0" xfId="76" applyFont="1">
      <alignment vertical="center"/>
    </xf>
    <xf numFmtId="0" fontId="59" fillId="0" borderId="0" xfId="76" applyFont="1" applyAlignment="1">
      <alignment horizontal="right" vertical="center"/>
    </xf>
    <xf numFmtId="0" fontId="5" fillId="0" borderId="0" xfId="76" applyAlignment="1">
      <alignment vertical="center" wrapText="1"/>
    </xf>
    <xf numFmtId="0" fontId="64" fillId="0" borderId="0" xfId="76" applyFont="1">
      <alignment vertical="center"/>
    </xf>
    <xf numFmtId="0" fontId="64" fillId="0" borderId="0" xfId="76" applyFont="1" applyAlignment="1">
      <alignment horizontal="center" vertical="center"/>
    </xf>
    <xf numFmtId="0" fontId="64" fillId="39" borderId="0" xfId="76" applyFont="1" applyFill="1" applyAlignment="1">
      <alignment horizontal="right" vertical="center"/>
    </xf>
    <xf numFmtId="0" fontId="2" fillId="0" borderId="0" xfId="76" applyFont="1" applyAlignment="1">
      <alignment vertical="center" wrapText="1"/>
    </xf>
    <xf numFmtId="0" fontId="64" fillId="0" borderId="0" xfId="76" applyFont="1" applyAlignment="1">
      <alignment horizontal="right" vertical="center"/>
    </xf>
    <xf numFmtId="179" fontId="64" fillId="0" borderId="0" xfId="70" applyNumberFormat="1" applyFont="1" applyFill="1" applyAlignment="1" applyProtection="1">
      <alignment horizontal="right" vertical="center"/>
    </xf>
    <xf numFmtId="179" fontId="64" fillId="0" borderId="0" xfId="76" applyNumberFormat="1" applyFont="1" applyAlignment="1">
      <alignment horizontal="right" vertical="center"/>
    </xf>
    <xf numFmtId="0" fontId="21" fillId="0" borderId="0" xfId="76" applyFont="1" applyAlignment="1">
      <alignment vertical="center" wrapText="1"/>
    </xf>
    <xf numFmtId="0" fontId="33" fillId="40" borderId="11" xfId="79" applyFont="1" applyFill="1" applyBorder="1" applyAlignment="1">
      <alignment vertical="center" wrapText="1"/>
    </xf>
    <xf numFmtId="0" fontId="33" fillId="40" borderId="11" xfId="77" applyFont="1" applyFill="1" applyBorder="1" applyAlignment="1">
      <alignment horizontal="center" vertical="center" wrapText="1"/>
    </xf>
    <xf numFmtId="0" fontId="33" fillId="40" borderId="11" xfId="77" applyFont="1" applyFill="1" applyBorder="1" applyAlignment="1">
      <alignment vertical="center" wrapText="1"/>
    </xf>
    <xf numFmtId="0" fontId="0" fillId="0" borderId="0" xfId="77" applyFont="1" applyAlignment="1">
      <alignment vertical="center" wrapText="1"/>
    </xf>
    <xf numFmtId="0" fontId="5" fillId="0" borderId="0" xfId="77">
      <alignment vertical="center"/>
    </xf>
    <xf numFmtId="0" fontId="33" fillId="0" borderId="11" xfId="76" applyFont="1" applyBorder="1" applyAlignment="1">
      <alignment vertical="center" wrapText="1"/>
    </xf>
    <xf numFmtId="179" fontId="33" fillId="0" borderId="11" xfId="76" applyNumberFormat="1" applyFont="1" applyBorder="1" applyAlignment="1">
      <alignment horizontal="center" vertical="center" wrapText="1"/>
    </xf>
    <xf numFmtId="180" fontId="33" fillId="0" borderId="11" xfId="76" applyNumberFormat="1" applyFont="1" applyBorder="1" applyAlignment="1">
      <alignment horizontal="center" vertical="center" wrapText="1"/>
    </xf>
    <xf numFmtId="182" fontId="33" fillId="0" borderId="11" xfId="76" applyNumberFormat="1" applyFont="1" applyBorder="1" applyAlignment="1">
      <alignment horizontal="center" vertical="center" wrapText="1"/>
    </xf>
    <xf numFmtId="0" fontId="0" fillId="0" borderId="0" xfId="76" applyFont="1" applyAlignment="1">
      <alignment vertical="center" wrapText="1"/>
    </xf>
    <xf numFmtId="0" fontId="33" fillId="0" borderId="47" xfId="76" applyFont="1" applyBorder="1" applyAlignment="1">
      <alignment vertical="center" wrapText="1"/>
    </xf>
    <xf numFmtId="179" fontId="33" fillId="0" borderId="48" xfId="78" applyNumberFormat="1" applyFont="1" applyBorder="1" applyAlignment="1">
      <alignment horizontal="center" vertical="center" wrapText="1"/>
    </xf>
    <xf numFmtId="179" fontId="33" fillId="0" borderId="11" xfId="78" applyNumberFormat="1" applyFont="1" applyBorder="1" applyAlignment="1">
      <alignment horizontal="center" vertical="center" wrapText="1"/>
    </xf>
    <xf numFmtId="0" fontId="33" fillId="0" borderId="11" xfId="78" applyFont="1" applyBorder="1" applyAlignment="1">
      <alignment vertical="center" wrapText="1"/>
    </xf>
    <xf numFmtId="180" fontId="33" fillId="0" borderId="11" xfId="78" applyNumberFormat="1" applyFont="1" applyBorder="1" applyAlignment="1">
      <alignment horizontal="center" vertical="center" wrapText="1"/>
    </xf>
    <xf numFmtId="183" fontId="33" fillId="0" borderId="11" xfId="78" applyNumberFormat="1" applyFont="1" applyBorder="1" applyAlignment="1">
      <alignment horizontal="center" vertical="center" wrapText="1"/>
    </xf>
    <xf numFmtId="179" fontId="64" fillId="38" borderId="0" xfId="70" applyNumberFormat="1" applyFont="1" applyFill="1" applyAlignment="1" applyProtection="1">
      <alignment horizontal="right" vertical="center"/>
      <protection locked="0"/>
    </xf>
    <xf numFmtId="0" fontId="69" fillId="0" borderId="0" xfId="78" applyFont="1" applyAlignment="1">
      <alignment vertical="center" wrapText="1"/>
    </xf>
    <xf numFmtId="0" fontId="64" fillId="0" borderId="0" xfId="78" applyFont="1" applyAlignment="1">
      <alignment horizontal="center" vertical="center"/>
    </xf>
    <xf numFmtId="0" fontId="4" fillId="0" borderId="0" xfId="78" applyAlignment="1">
      <alignment vertical="center" wrapText="1"/>
    </xf>
    <xf numFmtId="0" fontId="4" fillId="0" borderId="0" xfId="78">
      <alignment vertical="center"/>
    </xf>
    <xf numFmtId="0" fontId="21" fillId="0" borderId="0" xfId="78" applyFont="1" applyAlignment="1">
      <alignment vertical="center" wrapText="1"/>
    </xf>
    <xf numFmtId="0" fontId="33" fillId="40" borderId="11" xfId="78" applyFont="1" applyFill="1" applyBorder="1" applyAlignment="1">
      <alignment vertical="center" wrapText="1"/>
    </xf>
    <xf numFmtId="0" fontId="33" fillId="40" borderId="11" xfId="78" applyFont="1" applyFill="1" applyBorder="1" applyAlignment="1">
      <alignment horizontal="center" vertical="center" wrapText="1"/>
    </xf>
    <xf numFmtId="0" fontId="0" fillId="0" borderId="0" xfId="78" applyFont="1" applyAlignment="1">
      <alignment vertical="center" wrapText="1"/>
    </xf>
    <xf numFmtId="0" fontId="4" fillId="0" borderId="0" xfId="78" applyAlignment="1">
      <alignment horizontal="center" vertical="center"/>
    </xf>
    <xf numFmtId="0" fontId="62" fillId="0" borderId="0" xfId="71" applyFont="1">
      <alignment vertical="center"/>
    </xf>
    <xf numFmtId="0" fontId="58" fillId="0" borderId="0" xfId="71" applyFont="1" applyAlignment="1">
      <alignment horizontal="right" vertical="center"/>
    </xf>
    <xf numFmtId="179" fontId="68" fillId="38" borderId="11" xfId="72" applyNumberFormat="1" applyFont="1" applyFill="1" applyBorder="1" applyProtection="1">
      <alignment vertical="center"/>
      <protection locked="0"/>
    </xf>
    <xf numFmtId="0" fontId="71" fillId="0" borderId="0" xfId="0" applyFont="1">
      <alignment vertical="center"/>
    </xf>
    <xf numFmtId="0" fontId="72" fillId="0" borderId="0" xfId="0" applyFont="1">
      <alignment vertical="center"/>
    </xf>
    <xf numFmtId="0" fontId="70" fillId="40" borderId="11" xfId="0" applyFont="1" applyFill="1" applyBorder="1" applyAlignment="1">
      <alignment horizontal="center" vertical="center"/>
    </xf>
    <xf numFmtId="0" fontId="71" fillId="0" borderId="0" xfId="0" applyFont="1" applyAlignment="1">
      <alignment horizontal="left" vertical="center"/>
    </xf>
    <xf numFmtId="0" fontId="50" fillId="0" borderId="0" xfId="48" applyFont="1" applyAlignment="1">
      <alignment horizontal="center" vertical="center" shrinkToFit="1"/>
    </xf>
    <xf numFmtId="0" fontId="48" fillId="0" borderId="0" xfId="48" applyFont="1">
      <alignment vertical="center"/>
    </xf>
    <xf numFmtId="0" fontId="38" fillId="0" borderId="0" xfId="52" applyFont="1" applyAlignment="1">
      <alignment horizontal="left" vertical="top" wrapText="1"/>
    </xf>
    <xf numFmtId="0" fontId="56" fillId="0" borderId="0" xfId="52" applyFont="1" applyAlignment="1">
      <alignment horizontal="center" wrapText="1"/>
    </xf>
    <xf numFmtId="0" fontId="56" fillId="0" borderId="12" xfId="52" applyFont="1" applyBorder="1" applyAlignment="1">
      <alignment horizontal="center" wrapText="1"/>
    </xf>
    <xf numFmtId="0" fontId="45" fillId="0" borderId="0" xfId="52" applyFont="1" applyAlignment="1">
      <alignment horizontal="left" vertical="center"/>
    </xf>
    <xf numFmtId="0" fontId="52" fillId="34" borderId="7" xfId="52" applyFont="1" applyFill="1" applyBorder="1" applyAlignment="1">
      <alignment horizontal="center" vertical="center" shrinkToFit="1"/>
    </xf>
    <xf numFmtId="0" fontId="52" fillId="34" borderId="31" xfId="52" applyFont="1" applyFill="1" applyBorder="1" applyAlignment="1">
      <alignment horizontal="center" vertical="center" shrinkToFit="1"/>
    </xf>
    <xf numFmtId="0" fontId="52" fillId="34" borderId="8" xfId="52" applyFont="1" applyFill="1" applyBorder="1" applyAlignment="1">
      <alignment horizontal="center" vertical="center" shrinkToFit="1"/>
    </xf>
    <xf numFmtId="0" fontId="52" fillId="34" borderId="1" xfId="52" applyFont="1" applyFill="1" applyBorder="1" applyAlignment="1">
      <alignment horizontal="center" vertical="center" shrinkToFit="1"/>
    </xf>
    <xf numFmtId="0" fontId="52" fillId="34" borderId="0" xfId="52" applyFont="1" applyFill="1" applyAlignment="1">
      <alignment horizontal="center" vertical="center" shrinkToFit="1"/>
    </xf>
    <xf numFmtId="0" fontId="52" fillId="34" borderId="2" xfId="52" applyFont="1" applyFill="1" applyBorder="1" applyAlignment="1">
      <alignment horizontal="center" vertical="center" shrinkToFit="1"/>
    </xf>
    <xf numFmtId="0" fontId="52" fillId="34" borderId="3" xfId="52" applyFont="1" applyFill="1" applyBorder="1" applyAlignment="1">
      <alignment horizontal="center" vertical="center" shrinkToFit="1"/>
    </xf>
    <xf numFmtId="0" fontId="52" fillId="34" borderId="12" xfId="52" applyFont="1" applyFill="1" applyBorder="1" applyAlignment="1">
      <alignment horizontal="center" vertical="center" shrinkToFit="1"/>
    </xf>
    <xf numFmtId="0" fontId="52" fillId="34" borderId="6" xfId="52" applyFont="1" applyFill="1" applyBorder="1" applyAlignment="1">
      <alignment horizontal="center" vertical="center" shrinkToFit="1"/>
    </xf>
    <xf numFmtId="0" fontId="52" fillId="38" borderId="7" xfId="52" applyFont="1" applyFill="1" applyBorder="1" applyAlignment="1" applyProtection="1">
      <alignment horizontal="center" vertical="center" shrinkToFit="1"/>
      <protection locked="0"/>
    </xf>
    <xf numFmtId="0" fontId="52" fillId="38" borderId="31" xfId="52" applyFont="1" applyFill="1" applyBorder="1" applyAlignment="1" applyProtection="1">
      <alignment horizontal="center" vertical="center" shrinkToFit="1"/>
      <protection locked="0"/>
    </xf>
    <xf numFmtId="0" fontId="52" fillId="38" borderId="1" xfId="52" applyFont="1" applyFill="1" applyBorder="1" applyAlignment="1" applyProtection="1">
      <alignment horizontal="center" vertical="center" shrinkToFit="1"/>
      <protection locked="0"/>
    </xf>
    <xf numFmtId="0" fontId="52" fillId="38" borderId="0" xfId="52" applyFont="1" applyFill="1" applyAlignment="1" applyProtection="1">
      <alignment horizontal="center" vertical="center" shrinkToFit="1"/>
      <protection locked="0"/>
    </xf>
    <xf numFmtId="0" fontId="52" fillId="38" borderId="3" xfId="52" applyFont="1" applyFill="1" applyBorder="1" applyAlignment="1" applyProtection="1">
      <alignment horizontal="center" vertical="center" shrinkToFit="1"/>
      <protection locked="0"/>
    </xf>
    <xf numFmtId="0" fontId="52" fillId="38" borderId="12" xfId="52" applyFont="1" applyFill="1" applyBorder="1" applyAlignment="1" applyProtection="1">
      <alignment horizontal="center" vertical="center" shrinkToFit="1"/>
      <protection locked="0"/>
    </xf>
    <xf numFmtId="0" fontId="52" fillId="33" borderId="31" xfId="52" applyFont="1" applyFill="1" applyBorder="1" applyAlignment="1">
      <alignment horizontal="center" vertical="center" wrapText="1"/>
    </xf>
    <xf numFmtId="0" fontId="52" fillId="33" borderId="0" xfId="52" applyFont="1" applyFill="1" applyAlignment="1">
      <alignment horizontal="center" vertical="center" wrapText="1"/>
    </xf>
    <xf numFmtId="0" fontId="52" fillId="33" borderId="12" xfId="52" applyFont="1" applyFill="1" applyBorder="1" applyAlignment="1">
      <alignment horizontal="center" vertical="center" wrapText="1"/>
    </xf>
    <xf numFmtId="0" fontId="52" fillId="38" borderId="31" xfId="52" applyFont="1" applyFill="1" applyBorder="1" applyAlignment="1" applyProtection="1">
      <alignment horizontal="center" vertical="center" wrapText="1"/>
      <protection locked="0"/>
    </xf>
    <xf numFmtId="0" fontId="52" fillId="38" borderId="0" xfId="52" applyFont="1" applyFill="1" applyAlignment="1" applyProtection="1">
      <alignment horizontal="center" vertical="center" wrapText="1"/>
      <protection locked="0"/>
    </xf>
    <xf numFmtId="0" fontId="52" fillId="38" borderId="12" xfId="52" applyFont="1" applyFill="1" applyBorder="1" applyAlignment="1" applyProtection="1">
      <alignment horizontal="center" vertical="center" wrapText="1"/>
      <protection locked="0"/>
    </xf>
    <xf numFmtId="0" fontId="52" fillId="33" borderId="31" xfId="52" applyFont="1" applyFill="1" applyBorder="1" applyAlignment="1">
      <alignment horizontal="center" vertical="center"/>
    </xf>
    <xf numFmtId="0" fontId="52" fillId="33" borderId="0" xfId="52" applyFont="1" applyFill="1" applyAlignment="1">
      <alignment horizontal="center" vertical="center"/>
    </xf>
    <xf numFmtId="0" fontId="52" fillId="33" borderId="12" xfId="52" applyFont="1" applyFill="1" applyBorder="1" applyAlignment="1">
      <alignment horizontal="center" vertical="center"/>
    </xf>
    <xf numFmtId="0" fontId="52" fillId="38" borderId="31" xfId="52" applyFont="1" applyFill="1" applyBorder="1" applyAlignment="1" applyProtection="1">
      <alignment horizontal="center" vertical="center"/>
      <protection locked="0"/>
    </xf>
    <xf numFmtId="0" fontId="52" fillId="38" borderId="0" xfId="52" applyFont="1" applyFill="1" applyAlignment="1" applyProtection="1">
      <alignment horizontal="center" vertical="center"/>
      <protection locked="0"/>
    </xf>
    <xf numFmtId="0" fontId="52" fillId="38" borderId="12" xfId="52" applyFont="1" applyFill="1" applyBorder="1" applyAlignment="1" applyProtection="1">
      <alignment horizontal="center" vertical="center"/>
      <protection locked="0"/>
    </xf>
    <xf numFmtId="0" fontId="52" fillId="33" borderId="8" xfId="52" applyFont="1" applyFill="1" applyBorder="1" applyAlignment="1">
      <alignment horizontal="center" vertical="center"/>
    </xf>
    <xf numFmtId="0" fontId="52" fillId="33" borderId="2" xfId="52" applyFont="1" applyFill="1" applyBorder="1" applyAlignment="1">
      <alignment horizontal="center" vertical="center"/>
    </xf>
    <xf numFmtId="0" fontId="52" fillId="33" borderId="6" xfId="52" applyFont="1" applyFill="1" applyBorder="1" applyAlignment="1">
      <alignment horizontal="center" vertical="center"/>
    </xf>
    <xf numFmtId="0" fontId="48" fillId="34" borderId="11" xfId="52" applyFont="1" applyFill="1" applyBorder="1" applyAlignment="1">
      <alignment horizontal="center" vertical="center"/>
    </xf>
    <xf numFmtId="0" fontId="48" fillId="38" borderId="11" xfId="52" applyFont="1" applyFill="1" applyBorder="1" applyAlignment="1" applyProtection="1">
      <alignment horizontal="center" vertical="center"/>
      <protection locked="0"/>
    </xf>
    <xf numFmtId="0" fontId="48" fillId="34" borderId="7" xfId="52" applyFont="1" applyFill="1" applyBorder="1" applyAlignment="1">
      <alignment horizontal="center" vertical="center"/>
    </xf>
    <xf numFmtId="0" fontId="48" fillId="34" borderId="31" xfId="52" applyFont="1" applyFill="1" applyBorder="1" applyAlignment="1">
      <alignment horizontal="center" vertical="center"/>
    </xf>
    <xf numFmtId="0" fontId="48" fillId="34" borderId="8" xfId="52" applyFont="1" applyFill="1" applyBorder="1" applyAlignment="1">
      <alignment horizontal="center" vertical="center"/>
    </xf>
    <xf numFmtId="0" fontId="48" fillId="34" borderId="3" xfId="52" applyFont="1" applyFill="1" applyBorder="1" applyAlignment="1">
      <alignment horizontal="center" vertical="center"/>
    </xf>
    <xf numFmtId="0" fontId="48" fillId="34" borderId="12" xfId="52" applyFont="1" applyFill="1" applyBorder="1" applyAlignment="1">
      <alignment horizontal="center" vertical="center"/>
    </xf>
    <xf numFmtId="0" fontId="48" fillId="34" borderId="6" xfId="52" applyFont="1" applyFill="1" applyBorder="1" applyAlignment="1">
      <alignment horizontal="center" vertical="center"/>
    </xf>
    <xf numFmtId="0" fontId="48" fillId="38" borderId="7" xfId="52" applyFont="1" applyFill="1" applyBorder="1" applyAlignment="1" applyProtection="1">
      <alignment horizontal="center" vertical="center" shrinkToFit="1"/>
      <protection locked="0"/>
    </xf>
    <xf numFmtId="0" fontId="48" fillId="38" borderId="31" xfId="52" applyFont="1" applyFill="1" applyBorder="1" applyAlignment="1" applyProtection="1">
      <alignment horizontal="center" vertical="center" shrinkToFit="1"/>
      <protection locked="0"/>
    </xf>
    <xf numFmtId="0" fontId="48" fillId="38" borderId="8" xfId="52" applyFont="1" applyFill="1" applyBorder="1" applyAlignment="1" applyProtection="1">
      <alignment horizontal="center" vertical="center" shrinkToFit="1"/>
      <protection locked="0"/>
    </xf>
    <xf numFmtId="0" fontId="48" fillId="38" borderId="3" xfId="52" applyFont="1" applyFill="1" applyBorder="1" applyAlignment="1" applyProtection="1">
      <alignment horizontal="center" vertical="center" shrinkToFit="1"/>
      <protection locked="0"/>
    </xf>
    <xf numFmtId="0" fontId="48" fillId="38" borderId="12" xfId="52" applyFont="1" applyFill="1" applyBorder="1" applyAlignment="1" applyProtection="1">
      <alignment horizontal="center" vertical="center" shrinkToFit="1"/>
      <protection locked="0"/>
    </xf>
    <xf numFmtId="0" fontId="48" fillId="38" borderId="6" xfId="52" applyFont="1" applyFill="1" applyBorder="1" applyAlignment="1" applyProtection="1">
      <alignment horizontal="center" vertical="center" shrinkToFit="1"/>
      <protection locked="0"/>
    </xf>
    <xf numFmtId="0" fontId="48" fillId="34" borderId="1" xfId="52" applyFont="1" applyFill="1" applyBorder="1" applyAlignment="1">
      <alignment horizontal="center" vertical="center"/>
    </xf>
    <xf numFmtId="0" fontId="48" fillId="34" borderId="0" xfId="52" applyFont="1" applyFill="1" applyAlignment="1">
      <alignment horizontal="center" vertical="center"/>
    </xf>
    <xf numFmtId="0" fontId="48" fillId="34" borderId="2" xfId="52" applyFont="1" applyFill="1" applyBorder="1" applyAlignment="1">
      <alignment horizontal="center" vertical="center"/>
    </xf>
    <xf numFmtId="0" fontId="48" fillId="33" borderId="1" xfId="52" applyFont="1" applyFill="1" applyBorder="1" applyAlignment="1">
      <alignment horizontal="center" vertical="center" textRotation="255"/>
    </xf>
    <xf numFmtId="0" fontId="48" fillId="33" borderId="0" xfId="52" applyFont="1" applyFill="1" applyAlignment="1">
      <alignment horizontal="center" vertical="center" textRotation="255"/>
    </xf>
    <xf numFmtId="184" fontId="48" fillId="38" borderId="0" xfId="52" applyNumberFormat="1" applyFont="1" applyFill="1" applyAlignment="1" applyProtection="1">
      <alignment horizontal="center" vertical="center"/>
      <protection locked="0"/>
    </xf>
    <xf numFmtId="0" fontId="48" fillId="33" borderId="0" xfId="52" applyFont="1" applyFill="1" applyAlignment="1">
      <alignment horizontal="center" vertical="center"/>
    </xf>
    <xf numFmtId="185" fontId="48" fillId="38" borderId="0" xfId="52" applyNumberFormat="1" applyFont="1" applyFill="1" applyAlignment="1" applyProtection="1">
      <alignment horizontal="center" vertical="center"/>
      <protection locked="0"/>
    </xf>
    <xf numFmtId="0" fontId="48" fillId="38" borderId="7" xfId="52" applyFont="1" applyFill="1" applyBorder="1" applyAlignment="1" applyProtection="1">
      <alignment horizontal="center" vertical="center"/>
      <protection locked="0"/>
    </xf>
    <xf numFmtId="0" fontId="48" fillId="38" borderId="31" xfId="52" applyFont="1" applyFill="1" applyBorder="1" applyAlignment="1" applyProtection="1">
      <alignment horizontal="center" vertical="center"/>
      <protection locked="0"/>
    </xf>
    <xf numFmtId="0" fontId="48" fillId="38" borderId="8" xfId="52" applyFont="1" applyFill="1" applyBorder="1" applyAlignment="1" applyProtection="1">
      <alignment horizontal="center" vertical="center"/>
      <protection locked="0"/>
    </xf>
    <xf numFmtId="0" fontId="48" fillId="38" borderId="1" xfId="52" applyFont="1" applyFill="1" applyBorder="1" applyAlignment="1" applyProtection="1">
      <alignment horizontal="center" vertical="center"/>
      <protection locked="0"/>
    </xf>
    <xf numFmtId="0" fontId="48" fillId="38" borderId="0" xfId="52" applyFont="1" applyFill="1" applyAlignment="1" applyProtection="1">
      <alignment horizontal="center" vertical="center"/>
      <protection locked="0"/>
    </xf>
    <xf numFmtId="0" fontId="48" fillId="38" borderId="2" xfId="52" applyFont="1" applyFill="1" applyBorder="1" applyAlignment="1" applyProtection="1">
      <alignment horizontal="center" vertical="center"/>
      <protection locked="0"/>
    </xf>
    <xf numFmtId="0" fontId="48" fillId="38" borderId="1" xfId="52" applyFont="1" applyFill="1" applyBorder="1" applyAlignment="1" applyProtection="1">
      <alignment horizontal="left" vertical="center"/>
      <protection locked="0"/>
    </xf>
    <xf numFmtId="0" fontId="48" fillId="38" borderId="0" xfId="52" applyFont="1" applyFill="1" applyAlignment="1" applyProtection="1">
      <alignment horizontal="left" vertical="center"/>
      <protection locked="0"/>
    </xf>
    <xf numFmtId="0" fontId="48" fillId="38" borderId="2" xfId="52" applyFont="1" applyFill="1" applyBorder="1" applyAlignment="1" applyProtection="1">
      <alignment horizontal="left" vertical="center"/>
      <protection locked="0"/>
    </xf>
    <xf numFmtId="0" fontId="48" fillId="38" borderId="3" xfId="52" applyFont="1" applyFill="1" applyBorder="1" applyAlignment="1" applyProtection="1">
      <alignment horizontal="left" vertical="center"/>
      <protection locked="0"/>
    </xf>
    <xf numFmtId="0" fontId="48" fillId="38" borderId="12" xfId="52" applyFont="1" applyFill="1" applyBorder="1" applyAlignment="1" applyProtection="1">
      <alignment horizontal="left" vertical="center"/>
      <protection locked="0"/>
    </xf>
    <xf numFmtId="0" fontId="48" fillId="38" borderId="6" xfId="52" applyFont="1" applyFill="1" applyBorder="1" applyAlignment="1" applyProtection="1">
      <alignment horizontal="left" vertical="center"/>
      <protection locked="0"/>
    </xf>
    <xf numFmtId="0" fontId="53" fillId="38" borderId="1" xfId="52" applyFont="1" applyFill="1" applyBorder="1" applyAlignment="1">
      <alignment horizontal="center" vertical="center"/>
    </xf>
    <xf numFmtId="0" fontId="53" fillId="38" borderId="0" xfId="52" applyFont="1" applyFill="1" applyAlignment="1">
      <alignment horizontal="center" vertical="center"/>
    </xf>
    <xf numFmtId="0" fontId="53" fillId="38" borderId="3" xfId="52" applyFont="1" applyFill="1" applyBorder="1" applyAlignment="1">
      <alignment horizontal="center" vertical="center"/>
    </xf>
    <xf numFmtId="0" fontId="53" fillId="38" borderId="12" xfId="52" applyFont="1" applyFill="1" applyBorder="1" applyAlignment="1">
      <alignment horizontal="center" vertical="center"/>
    </xf>
    <xf numFmtId="186" fontId="48" fillId="38" borderId="0" xfId="52" applyNumberFormat="1" applyFont="1" applyFill="1" applyAlignment="1" applyProtection="1">
      <alignment horizontal="center" vertical="center"/>
      <protection locked="0"/>
    </xf>
    <xf numFmtId="186" fontId="48" fillId="38" borderId="2" xfId="52" applyNumberFormat="1" applyFont="1" applyFill="1" applyBorder="1" applyAlignment="1" applyProtection="1">
      <alignment horizontal="center" vertical="center"/>
      <protection locked="0"/>
    </xf>
    <xf numFmtId="186" fontId="48" fillId="38" borderId="12" xfId="52" applyNumberFormat="1" applyFont="1" applyFill="1" applyBorder="1" applyAlignment="1" applyProtection="1">
      <alignment horizontal="center" vertical="center"/>
      <protection locked="0"/>
    </xf>
    <xf numFmtId="186" fontId="48" fillId="38" borderId="6" xfId="52" applyNumberFormat="1" applyFont="1" applyFill="1" applyBorder="1" applyAlignment="1" applyProtection="1">
      <alignment horizontal="center" vertical="center"/>
      <protection locked="0"/>
    </xf>
    <xf numFmtId="0" fontId="43" fillId="34" borderId="7" xfId="52" applyFont="1" applyFill="1" applyBorder="1" applyAlignment="1">
      <alignment horizontal="center" vertical="center"/>
    </xf>
    <xf numFmtId="0" fontId="43" fillId="34" borderId="31" xfId="52" applyFont="1" applyFill="1" applyBorder="1" applyAlignment="1">
      <alignment horizontal="center" vertical="center"/>
    </xf>
    <xf numFmtId="0" fontId="43" fillId="34" borderId="8" xfId="52" applyFont="1" applyFill="1" applyBorder="1" applyAlignment="1">
      <alignment horizontal="center" vertical="center"/>
    </xf>
    <xf numFmtId="0" fontId="43" fillId="34" borderId="3" xfId="52" applyFont="1" applyFill="1" applyBorder="1" applyAlignment="1">
      <alignment horizontal="center" vertical="center"/>
    </xf>
    <xf numFmtId="0" fontId="43" fillId="34" borderId="12" xfId="52" applyFont="1" applyFill="1" applyBorder="1" applyAlignment="1">
      <alignment horizontal="center" vertical="center"/>
    </xf>
    <xf numFmtId="0" fontId="43" fillId="34" borderId="6" xfId="52" applyFont="1" applyFill="1" applyBorder="1" applyAlignment="1">
      <alignment horizontal="center" vertical="center"/>
    </xf>
    <xf numFmtId="0" fontId="48" fillId="38" borderId="43" xfId="52" applyFont="1" applyFill="1" applyBorder="1" applyAlignment="1" applyProtection="1">
      <alignment horizontal="center" vertical="center"/>
      <protection locked="0"/>
    </xf>
    <xf numFmtId="0" fontId="48" fillId="38" borderId="44" xfId="52" applyFont="1" applyFill="1" applyBorder="1" applyAlignment="1" applyProtection="1">
      <alignment horizontal="center" vertical="center"/>
      <protection locked="0"/>
    </xf>
    <xf numFmtId="0" fontId="48" fillId="38" borderId="45" xfId="52" applyFont="1" applyFill="1" applyBorder="1" applyAlignment="1" applyProtection="1">
      <alignment horizontal="center" vertical="center"/>
      <protection locked="0"/>
    </xf>
    <xf numFmtId="0" fontId="53" fillId="34" borderId="7" xfId="52" applyFont="1" applyFill="1" applyBorder="1" applyAlignment="1">
      <alignment horizontal="center" vertical="center"/>
    </xf>
    <xf numFmtId="0" fontId="53" fillId="34" borderId="31" xfId="52" applyFont="1" applyFill="1" applyBorder="1" applyAlignment="1">
      <alignment horizontal="center" vertical="center"/>
    </xf>
    <xf numFmtId="0" fontId="53" fillId="34" borderId="8" xfId="52" applyFont="1" applyFill="1" applyBorder="1" applyAlignment="1">
      <alignment horizontal="center" vertical="center"/>
    </xf>
    <xf numFmtId="0" fontId="53" fillId="34" borderId="3" xfId="52" applyFont="1" applyFill="1" applyBorder="1" applyAlignment="1">
      <alignment horizontal="center" vertical="center"/>
    </xf>
    <xf numFmtId="0" fontId="53" fillId="34" borderId="12" xfId="52" applyFont="1" applyFill="1" applyBorder="1" applyAlignment="1">
      <alignment horizontal="center" vertical="center"/>
    </xf>
    <xf numFmtId="0" fontId="53" fillId="34" borderId="6" xfId="52" applyFont="1" applyFill="1" applyBorder="1" applyAlignment="1">
      <alignment horizontal="center" vertical="center"/>
    </xf>
    <xf numFmtId="0" fontId="53" fillId="34" borderId="11" xfId="52" applyFont="1" applyFill="1" applyBorder="1" applyAlignment="1">
      <alignment horizontal="center" vertical="center"/>
    </xf>
    <xf numFmtId="0" fontId="48" fillId="38" borderId="11" xfId="52" applyFont="1" applyFill="1" applyBorder="1" applyAlignment="1" applyProtection="1">
      <alignment horizontal="center" vertical="center" shrinkToFit="1"/>
      <protection locked="0"/>
    </xf>
    <xf numFmtId="0" fontId="48" fillId="34" borderId="11" xfId="52" applyFont="1" applyFill="1" applyBorder="1" applyAlignment="1">
      <alignment horizontal="center" vertical="center" wrapText="1"/>
    </xf>
    <xf numFmtId="0" fontId="48" fillId="34" borderId="52" xfId="52" applyFont="1" applyFill="1" applyBorder="1" applyAlignment="1">
      <alignment horizontal="center" vertical="center"/>
    </xf>
    <xf numFmtId="0" fontId="48" fillId="34" borderId="53" xfId="52" applyFont="1" applyFill="1" applyBorder="1" applyAlignment="1">
      <alignment horizontal="center" vertical="center"/>
    </xf>
    <xf numFmtId="0" fontId="48" fillId="34" borderId="55" xfId="52" applyFont="1" applyFill="1" applyBorder="1" applyAlignment="1">
      <alignment horizontal="center" vertical="center"/>
    </xf>
    <xf numFmtId="0" fontId="48" fillId="34" borderId="56" xfId="52" applyFont="1" applyFill="1" applyBorder="1" applyAlignment="1">
      <alignment horizontal="center" vertical="center"/>
    </xf>
    <xf numFmtId="0" fontId="48" fillId="34" borderId="58" xfId="52" applyFont="1" applyFill="1" applyBorder="1" applyAlignment="1">
      <alignment horizontal="center" vertical="center"/>
    </xf>
    <xf numFmtId="0" fontId="48" fillId="34" borderId="59" xfId="52" applyFont="1" applyFill="1" applyBorder="1" applyAlignment="1">
      <alignment horizontal="center" vertical="center"/>
    </xf>
    <xf numFmtId="0" fontId="48" fillId="34" borderId="54" xfId="52" applyFont="1" applyFill="1" applyBorder="1" applyAlignment="1">
      <alignment horizontal="center" vertical="center"/>
    </xf>
    <xf numFmtId="0" fontId="48" fillId="34" borderId="57" xfId="52" applyFont="1" applyFill="1" applyBorder="1" applyAlignment="1">
      <alignment horizontal="center" vertical="center"/>
    </xf>
    <xf numFmtId="0" fontId="48" fillId="34" borderId="60" xfId="52" applyFont="1" applyFill="1" applyBorder="1" applyAlignment="1">
      <alignment horizontal="center" vertical="center"/>
    </xf>
    <xf numFmtId="0" fontId="48" fillId="33" borderId="0" xfId="52" applyFont="1" applyFill="1" applyAlignment="1">
      <alignment horizontal="left" vertical="center"/>
    </xf>
    <xf numFmtId="0" fontId="48" fillId="34" borderId="13" xfId="52" applyFont="1" applyFill="1" applyBorder="1" applyAlignment="1">
      <alignment horizontal="center" vertical="center" shrinkToFit="1"/>
    </xf>
    <xf numFmtId="0" fontId="48" fillId="34" borderId="14" xfId="52" applyFont="1" applyFill="1" applyBorder="1" applyAlignment="1">
      <alignment horizontal="center" vertical="center" shrinkToFit="1"/>
    </xf>
    <xf numFmtId="0" fontId="48" fillId="34" borderId="36" xfId="52" applyFont="1" applyFill="1" applyBorder="1" applyAlignment="1">
      <alignment horizontal="center" vertical="center" shrinkToFit="1"/>
    </xf>
    <xf numFmtId="38" fontId="48" fillId="33" borderId="15" xfId="52" applyNumberFormat="1" applyFont="1" applyFill="1" applyBorder="1" applyAlignment="1">
      <alignment horizontal="right" vertical="center"/>
    </xf>
    <xf numFmtId="0" fontId="48" fillId="33" borderId="15" xfId="52" applyFont="1" applyFill="1" applyBorder="1" applyAlignment="1">
      <alignment horizontal="right" vertical="center"/>
    </xf>
    <xf numFmtId="0" fontId="48" fillId="33" borderId="16" xfId="52" applyFont="1" applyFill="1" applyBorder="1" applyAlignment="1">
      <alignment horizontal="right" vertical="center"/>
    </xf>
    <xf numFmtId="0" fontId="48" fillId="33" borderId="0" xfId="52" applyFont="1" applyFill="1" applyAlignment="1">
      <alignment horizontal="left" vertical="center" wrapText="1"/>
    </xf>
    <xf numFmtId="0" fontId="48" fillId="33" borderId="12" xfId="52" applyFont="1" applyFill="1" applyBorder="1" applyAlignment="1">
      <alignment horizontal="left" vertical="center" wrapText="1"/>
    </xf>
    <xf numFmtId="0" fontId="52" fillId="38" borderId="7" xfId="52" applyFont="1" applyFill="1" applyBorder="1" applyAlignment="1" applyProtection="1">
      <alignment horizontal="center" vertical="center"/>
      <protection locked="0"/>
    </xf>
    <xf numFmtId="0" fontId="52" fillId="38" borderId="1" xfId="52" applyFont="1" applyFill="1" applyBorder="1" applyAlignment="1" applyProtection="1">
      <alignment horizontal="center" vertical="center"/>
      <protection locked="0"/>
    </xf>
    <xf numFmtId="0" fontId="52" fillId="38" borderId="3" xfId="52" applyFont="1" applyFill="1" applyBorder="1" applyAlignment="1" applyProtection="1">
      <alignment horizontal="center" vertical="center"/>
      <protection locked="0"/>
    </xf>
    <xf numFmtId="0" fontId="52" fillId="34" borderId="7" xfId="52" applyFont="1" applyFill="1" applyBorder="1" applyAlignment="1">
      <alignment horizontal="center" vertical="center" wrapText="1"/>
    </xf>
    <xf numFmtId="0" fontId="52" fillId="34" borderId="31" xfId="52" applyFont="1" applyFill="1" applyBorder="1" applyAlignment="1">
      <alignment horizontal="center" vertical="center"/>
    </xf>
    <xf numFmtId="0" fontId="52" fillId="34" borderId="8" xfId="52" applyFont="1" applyFill="1" applyBorder="1" applyAlignment="1">
      <alignment horizontal="center" vertical="center"/>
    </xf>
    <xf numFmtId="0" fontId="52" fillId="34" borderId="1" xfId="52" applyFont="1" applyFill="1" applyBorder="1" applyAlignment="1">
      <alignment horizontal="center" vertical="center"/>
    </xf>
    <xf numFmtId="0" fontId="52" fillId="34" borderId="0" xfId="52" applyFont="1" applyFill="1" applyAlignment="1">
      <alignment horizontal="center" vertical="center"/>
    </xf>
    <xf numFmtId="0" fontId="52" fillId="34" borderId="2" xfId="52" applyFont="1" applyFill="1" applyBorder="1" applyAlignment="1">
      <alignment horizontal="center" vertical="center"/>
    </xf>
    <xf numFmtId="0" fontId="52" fillId="34" borderId="3" xfId="52" applyFont="1" applyFill="1" applyBorder="1" applyAlignment="1">
      <alignment horizontal="center" vertical="center"/>
    </xf>
    <xf numFmtId="0" fontId="52" fillId="34" borderId="12" xfId="52" applyFont="1" applyFill="1" applyBorder="1" applyAlignment="1">
      <alignment horizontal="center" vertical="center"/>
    </xf>
    <xf numFmtId="0" fontId="52" fillId="34" borderId="6" xfId="52" applyFont="1" applyFill="1" applyBorder="1" applyAlignment="1">
      <alignment horizontal="center" vertical="center"/>
    </xf>
    <xf numFmtId="0" fontId="48" fillId="34" borderId="7" xfId="52" applyFont="1" applyFill="1" applyBorder="1" applyAlignment="1">
      <alignment horizontal="center" vertical="center" wrapText="1"/>
    </xf>
    <xf numFmtId="0" fontId="48" fillId="34" borderId="31" xfId="52" applyFont="1" applyFill="1" applyBorder="1" applyAlignment="1">
      <alignment horizontal="center" vertical="center" wrapText="1"/>
    </xf>
    <xf numFmtId="0" fontId="48" fillId="34" borderId="8" xfId="52" applyFont="1" applyFill="1" applyBorder="1" applyAlignment="1">
      <alignment horizontal="center" vertical="center" wrapText="1"/>
    </xf>
    <xf numFmtId="0" fontId="48" fillId="34" borderId="1" xfId="52" applyFont="1" applyFill="1" applyBorder="1" applyAlignment="1">
      <alignment horizontal="center" vertical="center" wrapText="1"/>
    </xf>
    <xf numFmtId="0" fontId="48" fillId="34" borderId="0" xfId="52" applyFont="1" applyFill="1" applyAlignment="1">
      <alignment horizontal="center" vertical="center" wrapText="1"/>
    </xf>
    <xf numFmtId="0" fontId="48" fillId="34" borderId="2" xfId="52" applyFont="1" applyFill="1" applyBorder="1" applyAlignment="1">
      <alignment horizontal="center" vertical="center" wrapText="1"/>
    </xf>
    <xf numFmtId="0" fontId="48" fillId="34" borderId="3" xfId="52" applyFont="1" applyFill="1" applyBorder="1" applyAlignment="1">
      <alignment horizontal="center" vertical="center" wrapText="1"/>
    </xf>
    <xf numFmtId="0" fontId="48" fillId="34" borderId="12" xfId="52" applyFont="1" applyFill="1" applyBorder="1" applyAlignment="1">
      <alignment horizontal="center" vertical="center" wrapText="1"/>
    </xf>
    <xf numFmtId="0" fontId="48" fillId="34" borderId="6" xfId="52" applyFont="1" applyFill="1" applyBorder="1" applyAlignment="1">
      <alignment horizontal="center" vertical="center" wrapText="1"/>
    </xf>
    <xf numFmtId="0" fontId="48" fillId="38" borderId="30" xfId="52" applyFont="1" applyFill="1" applyBorder="1" applyAlignment="1" applyProtection="1">
      <alignment horizontal="center" vertical="center" wrapText="1"/>
      <protection locked="0"/>
    </xf>
    <xf numFmtId="0" fontId="48" fillId="38" borderId="32" xfId="52" applyFont="1" applyFill="1" applyBorder="1" applyAlignment="1" applyProtection="1">
      <alignment horizontal="center" vertical="center" wrapText="1"/>
      <protection locked="0"/>
    </xf>
    <xf numFmtId="0" fontId="48" fillId="38" borderId="34" xfId="52" applyFont="1" applyFill="1" applyBorder="1" applyAlignment="1" applyProtection="1">
      <alignment horizontal="center" vertical="center" wrapText="1"/>
      <protection locked="0"/>
    </xf>
    <xf numFmtId="0" fontId="48" fillId="38" borderId="26" xfId="52" applyFont="1" applyFill="1" applyBorder="1" applyAlignment="1" applyProtection="1">
      <alignment horizontal="center" vertical="center" wrapText="1"/>
      <protection locked="0"/>
    </xf>
    <xf numFmtId="0" fontId="48" fillId="38" borderId="35" xfId="52" applyFont="1" applyFill="1" applyBorder="1" applyAlignment="1" applyProtection="1">
      <alignment horizontal="center" vertical="center" wrapText="1"/>
      <protection locked="0"/>
    </xf>
    <xf numFmtId="0" fontId="48" fillId="38" borderId="27" xfId="52" applyFont="1" applyFill="1" applyBorder="1" applyAlignment="1" applyProtection="1">
      <alignment horizontal="center" vertical="center" wrapText="1"/>
      <protection locked="0"/>
    </xf>
    <xf numFmtId="0" fontId="52" fillId="38" borderId="30" xfId="52" applyFont="1" applyFill="1" applyBorder="1" applyAlignment="1" applyProtection="1">
      <alignment horizontal="center" vertical="center"/>
      <protection locked="0"/>
    </xf>
    <xf numFmtId="0" fontId="52" fillId="38" borderId="32" xfId="52" applyFont="1" applyFill="1" applyBorder="1" applyAlignment="1" applyProtection="1">
      <alignment horizontal="center" vertical="center"/>
      <protection locked="0"/>
    </xf>
    <xf numFmtId="0" fontId="52" fillId="38" borderId="34" xfId="52" applyFont="1" applyFill="1" applyBorder="1" applyAlignment="1" applyProtection="1">
      <alignment horizontal="center" vertical="center"/>
      <protection locked="0"/>
    </xf>
    <xf numFmtId="0" fontId="52" fillId="38" borderId="26" xfId="52" applyFont="1" applyFill="1" applyBorder="1" applyAlignment="1" applyProtection="1">
      <alignment horizontal="center" vertical="center"/>
      <protection locked="0"/>
    </xf>
    <xf numFmtId="0" fontId="52" fillId="38" borderId="35" xfId="52" applyFont="1" applyFill="1" applyBorder="1" applyAlignment="1" applyProtection="1">
      <alignment horizontal="center" vertical="center"/>
      <protection locked="0"/>
    </xf>
    <xf numFmtId="0" fontId="52" fillId="38" borderId="27" xfId="52" applyFont="1" applyFill="1" applyBorder="1" applyAlignment="1" applyProtection="1">
      <alignment horizontal="center" vertical="center"/>
      <protection locked="0"/>
    </xf>
    <xf numFmtId="0" fontId="48" fillId="38" borderId="33" xfId="52" applyFont="1" applyFill="1" applyBorder="1" applyAlignment="1" applyProtection="1">
      <alignment horizontal="center" vertical="center" wrapText="1"/>
      <protection locked="0"/>
    </xf>
    <xf numFmtId="0" fontId="48" fillId="38" borderId="29" xfId="52" applyFont="1" applyFill="1" applyBorder="1" applyAlignment="1" applyProtection="1">
      <alignment horizontal="center" vertical="center" wrapText="1"/>
      <protection locked="0"/>
    </xf>
    <xf numFmtId="0" fontId="48" fillId="38" borderId="28" xfId="52" applyFont="1" applyFill="1" applyBorder="1" applyAlignment="1" applyProtection="1">
      <alignment horizontal="center" vertical="center" wrapText="1"/>
      <protection locked="0"/>
    </xf>
    <xf numFmtId="0" fontId="52" fillId="34" borderId="31" xfId="52" applyFont="1" applyFill="1" applyBorder="1" applyAlignment="1">
      <alignment horizontal="center" vertical="center" wrapText="1"/>
    </xf>
    <xf numFmtId="0" fontId="52" fillId="34" borderId="1" xfId="52" applyFont="1" applyFill="1" applyBorder="1" applyAlignment="1">
      <alignment horizontal="center" vertical="center" wrapText="1"/>
    </xf>
    <xf numFmtId="0" fontId="52" fillId="34" borderId="0" xfId="52" applyFont="1" applyFill="1" applyAlignment="1">
      <alignment horizontal="center" vertical="center" wrapText="1"/>
    </xf>
    <xf numFmtId="0" fontId="52" fillId="34" borderId="3" xfId="52" applyFont="1" applyFill="1" applyBorder="1" applyAlignment="1">
      <alignment horizontal="center" vertical="center" wrapText="1"/>
    </xf>
    <xf numFmtId="0" fontId="52" fillId="34" borderId="12" xfId="52" applyFont="1" applyFill="1" applyBorder="1" applyAlignment="1">
      <alignment horizontal="center" vertical="center" wrapText="1"/>
    </xf>
    <xf numFmtId="0" fontId="48" fillId="38" borderId="7" xfId="52" applyFont="1" applyFill="1" applyBorder="1" applyAlignment="1" applyProtection="1">
      <alignment horizontal="center" vertical="center" wrapText="1"/>
      <protection locked="0"/>
    </xf>
    <xf numFmtId="0" fontId="48" fillId="38" borderId="31" xfId="52" applyFont="1" applyFill="1" applyBorder="1" applyAlignment="1" applyProtection="1">
      <alignment horizontal="center" vertical="center" wrapText="1"/>
      <protection locked="0"/>
    </xf>
    <xf numFmtId="0" fontId="48" fillId="38" borderId="8" xfId="52" applyFont="1" applyFill="1" applyBorder="1" applyAlignment="1" applyProtection="1">
      <alignment horizontal="center" vertical="center" wrapText="1"/>
      <protection locked="0"/>
    </xf>
    <xf numFmtId="0" fontId="48" fillId="38" borderId="1" xfId="52" applyFont="1" applyFill="1" applyBorder="1" applyAlignment="1" applyProtection="1">
      <alignment horizontal="center" vertical="center" wrapText="1"/>
      <protection locked="0"/>
    </xf>
    <xf numFmtId="0" fontId="48" fillId="38" borderId="0" xfId="52" applyFont="1" applyFill="1" applyAlignment="1" applyProtection="1">
      <alignment horizontal="center" vertical="center" wrapText="1"/>
      <protection locked="0"/>
    </xf>
    <xf numFmtId="0" fontId="48" fillId="38" borderId="2" xfId="52" applyFont="1" applyFill="1" applyBorder="1" applyAlignment="1" applyProtection="1">
      <alignment horizontal="center" vertical="center" wrapText="1"/>
      <protection locked="0"/>
    </xf>
    <xf numFmtId="0" fontId="48" fillId="38" borderId="3" xfId="52" applyFont="1" applyFill="1" applyBorder="1" applyAlignment="1" applyProtection="1">
      <alignment horizontal="center" vertical="center" wrapText="1"/>
      <protection locked="0"/>
    </xf>
    <xf numFmtId="0" fontId="48" fillId="38" borderId="12" xfId="52" applyFont="1" applyFill="1" applyBorder="1" applyAlignment="1" applyProtection="1">
      <alignment horizontal="center" vertical="center" wrapText="1"/>
      <protection locked="0"/>
    </xf>
    <xf numFmtId="0" fontId="48" fillId="38" borderId="6" xfId="52" applyFont="1" applyFill="1" applyBorder="1" applyAlignment="1" applyProtection="1">
      <alignment horizontal="center" vertical="center" wrapText="1"/>
      <protection locked="0"/>
    </xf>
    <xf numFmtId="0" fontId="48" fillId="34" borderId="9" xfId="52" applyFont="1" applyFill="1" applyBorder="1" applyAlignment="1">
      <alignment horizontal="center" vertical="center" wrapText="1"/>
    </xf>
    <xf numFmtId="0" fontId="48" fillId="34" borderId="4" xfId="52" applyFont="1" applyFill="1" applyBorder="1" applyAlignment="1">
      <alignment horizontal="center" vertical="center" wrapText="1"/>
    </xf>
    <xf numFmtId="0" fontId="48" fillId="34" borderId="5" xfId="52" applyFont="1" applyFill="1" applyBorder="1" applyAlignment="1">
      <alignment horizontal="center" vertical="center" wrapText="1"/>
    </xf>
    <xf numFmtId="0" fontId="48" fillId="38" borderId="9" xfId="52" applyFont="1" applyFill="1" applyBorder="1" applyAlignment="1" applyProtection="1">
      <alignment horizontal="center" vertical="center" wrapText="1"/>
      <protection locked="0"/>
    </xf>
    <xf numFmtId="0" fontId="48" fillId="38" borderId="4" xfId="52" applyFont="1" applyFill="1" applyBorder="1" applyAlignment="1" applyProtection="1">
      <alignment horizontal="center" vertical="center" wrapText="1"/>
      <protection locked="0"/>
    </xf>
    <xf numFmtId="0" fontId="48" fillId="38" borderId="5" xfId="52" applyFont="1" applyFill="1" applyBorder="1" applyAlignment="1" applyProtection="1">
      <alignment horizontal="center" vertical="center" wrapText="1"/>
      <protection locked="0"/>
    </xf>
    <xf numFmtId="0" fontId="52" fillId="38" borderId="33" xfId="52" applyFont="1" applyFill="1" applyBorder="1" applyAlignment="1" applyProtection="1">
      <alignment horizontal="center" vertical="center"/>
      <protection locked="0"/>
    </xf>
    <xf numFmtId="0" fontId="52" fillId="38" borderId="29" xfId="52" applyFont="1" applyFill="1" applyBorder="1" applyAlignment="1" applyProtection="1">
      <alignment horizontal="center" vertical="center"/>
      <protection locked="0"/>
    </xf>
    <xf numFmtId="0" fontId="52" fillId="38" borderId="28" xfId="52" applyFont="1" applyFill="1" applyBorder="1" applyAlignment="1" applyProtection="1">
      <alignment horizontal="center" vertical="center"/>
      <protection locked="0"/>
    </xf>
    <xf numFmtId="0" fontId="52" fillId="38" borderId="8" xfId="52" applyFont="1" applyFill="1" applyBorder="1" applyAlignment="1" applyProtection="1">
      <alignment horizontal="center" vertical="center"/>
      <protection locked="0"/>
    </xf>
    <xf numFmtId="0" fontId="52" fillId="38" borderId="2" xfId="52" applyFont="1" applyFill="1" applyBorder="1" applyAlignment="1" applyProtection="1">
      <alignment horizontal="center" vertical="center"/>
      <protection locked="0"/>
    </xf>
    <xf numFmtId="0" fontId="52" fillId="38" borderId="6" xfId="52" applyFont="1" applyFill="1" applyBorder="1" applyAlignment="1" applyProtection="1">
      <alignment horizontal="center" vertical="center"/>
      <protection locked="0"/>
    </xf>
    <xf numFmtId="0" fontId="52" fillId="33" borderId="0" xfId="52" applyFont="1" applyFill="1" applyAlignment="1">
      <alignment horizontal="left" vertical="center" wrapText="1"/>
    </xf>
    <xf numFmtId="0" fontId="20" fillId="33" borderId="0" xfId="52" applyFont="1" applyFill="1" applyAlignment="1">
      <alignment horizontal="center" vertical="center" wrapText="1"/>
    </xf>
    <xf numFmtId="0" fontId="48" fillId="0" borderId="0" xfId="52" applyFont="1" applyAlignment="1">
      <alignment horizontal="center" vertical="center"/>
    </xf>
    <xf numFmtId="0" fontId="48" fillId="0" borderId="0" xfId="52" applyFont="1" applyAlignment="1">
      <alignment horizontal="center" vertical="center" shrinkToFit="1"/>
    </xf>
    <xf numFmtId="49" fontId="54" fillId="33" borderId="0" xfId="52" quotePrefix="1" applyNumberFormat="1" applyFont="1" applyFill="1" applyAlignment="1">
      <alignment horizontal="center" vertical="center"/>
    </xf>
    <xf numFmtId="49" fontId="54" fillId="33" borderId="0" xfId="52" quotePrefix="1" applyNumberFormat="1" applyFont="1" applyFill="1" applyAlignment="1">
      <alignment horizontal="right" vertical="center"/>
    </xf>
    <xf numFmtId="0" fontId="54" fillId="33" borderId="0" xfId="52" quotePrefix="1" applyFont="1" applyFill="1" applyAlignment="1">
      <alignment horizontal="center" vertical="center"/>
    </xf>
    <xf numFmtId="0" fontId="54" fillId="33" borderId="0" xfId="54" applyFont="1" applyFill="1" applyAlignment="1">
      <alignment horizontal="left" vertical="top"/>
    </xf>
    <xf numFmtId="0" fontId="52" fillId="33" borderId="0" xfId="52" applyFont="1" applyFill="1" applyAlignment="1">
      <alignment horizontal="left" shrinkToFit="1"/>
    </xf>
    <xf numFmtId="0" fontId="43" fillId="33" borderId="31" xfId="52" applyFont="1" applyFill="1" applyBorder="1" applyAlignment="1">
      <alignment horizontal="left" vertical="top" wrapText="1"/>
    </xf>
    <xf numFmtId="0" fontId="48" fillId="33" borderId="7" xfId="52" applyFont="1" applyFill="1" applyBorder="1" applyAlignment="1">
      <alignment horizontal="left" vertical="top" wrapText="1"/>
    </xf>
    <xf numFmtId="0" fontId="48" fillId="33" borderId="31" xfId="52" applyFont="1" applyFill="1" applyBorder="1" applyAlignment="1">
      <alignment horizontal="left" vertical="top" wrapText="1"/>
    </xf>
    <xf numFmtId="0" fontId="48" fillId="33" borderId="8" xfId="52" applyFont="1" applyFill="1" applyBorder="1" applyAlignment="1">
      <alignment horizontal="left" vertical="top" wrapText="1"/>
    </xf>
    <xf numFmtId="0" fontId="48" fillId="33" borderId="1" xfId="52" applyFont="1" applyFill="1" applyBorder="1" applyAlignment="1">
      <alignment horizontal="left" vertical="top" wrapText="1"/>
    </xf>
    <xf numFmtId="0" fontId="48" fillId="33" borderId="0" xfId="52" applyFont="1" applyFill="1" applyAlignment="1">
      <alignment horizontal="left" vertical="top" wrapText="1"/>
    </xf>
    <xf numFmtId="0" fontId="48" fillId="33" borderId="2" xfId="52" applyFont="1" applyFill="1" applyBorder="1" applyAlignment="1">
      <alignment horizontal="left" vertical="top" wrapText="1"/>
    </xf>
    <xf numFmtId="0" fontId="48" fillId="33" borderId="3" xfId="52" applyFont="1" applyFill="1" applyBorder="1" applyAlignment="1">
      <alignment horizontal="left" vertical="top" wrapText="1"/>
    </xf>
    <xf numFmtId="0" fontId="48" fillId="33" borderId="12" xfId="52" applyFont="1" applyFill="1" applyBorder="1" applyAlignment="1">
      <alignment horizontal="left" vertical="top" wrapText="1"/>
    </xf>
    <xf numFmtId="0" fontId="48" fillId="33" borderId="6" xfId="52" applyFont="1" applyFill="1" applyBorder="1" applyAlignment="1">
      <alignment horizontal="left" vertical="top" wrapText="1"/>
    </xf>
    <xf numFmtId="0" fontId="60" fillId="0" borderId="0" xfId="71" applyFont="1" applyAlignment="1">
      <alignment horizontal="left" vertical="center"/>
    </xf>
    <xf numFmtId="0" fontId="58" fillId="0" borderId="0" xfId="71" applyFont="1" applyAlignment="1">
      <alignment horizontal="left" vertical="center" wrapText="1"/>
    </xf>
    <xf numFmtId="0" fontId="58" fillId="0" borderId="2" xfId="71" applyFont="1" applyBorder="1" applyAlignment="1">
      <alignment horizontal="left" vertical="center" wrapText="1"/>
    </xf>
    <xf numFmtId="0" fontId="62" fillId="0" borderId="0" xfId="71" applyFont="1" applyAlignment="1">
      <alignment horizontal="center" vertical="center"/>
    </xf>
    <xf numFmtId="0" fontId="65" fillId="0" borderId="9" xfId="76" applyFont="1" applyBorder="1" applyAlignment="1">
      <alignment horizontal="center" vertical="center" wrapText="1"/>
    </xf>
    <xf numFmtId="0" fontId="65" fillId="0" borderId="4" xfId="76" applyFont="1" applyBorder="1" applyAlignment="1">
      <alignment horizontal="center" vertical="center" wrapText="1"/>
    </xf>
    <xf numFmtId="0" fontId="65" fillId="0" borderId="5" xfId="76" applyFont="1" applyBorder="1" applyAlignment="1">
      <alignment horizontal="center" vertical="center" wrapText="1"/>
    </xf>
    <xf numFmtId="0" fontId="63" fillId="0" borderId="0" xfId="76" applyFont="1" applyAlignment="1">
      <alignment horizontal="center" vertical="center" wrapText="1"/>
    </xf>
    <xf numFmtId="0" fontId="63" fillId="0" borderId="0" xfId="76" applyFont="1" applyAlignment="1">
      <alignment horizontal="center" vertical="center"/>
    </xf>
    <xf numFmtId="0" fontId="33" fillId="0" borderId="11" xfId="76" applyFont="1" applyBorder="1" applyAlignment="1">
      <alignment horizontal="center" vertical="center" wrapText="1"/>
    </xf>
    <xf numFmtId="0" fontId="33" fillId="0" borderId="49" xfId="76" applyFont="1" applyBorder="1" applyAlignment="1">
      <alignment horizontal="center" vertical="center" wrapText="1"/>
    </xf>
    <xf numFmtId="0" fontId="33" fillId="0" borderId="47" xfId="76" applyFont="1" applyBorder="1" applyAlignment="1">
      <alignment horizontal="center" vertical="center" wrapText="1"/>
    </xf>
    <xf numFmtId="0" fontId="33" fillId="0" borderId="50" xfId="76" applyFont="1" applyBorder="1" applyAlignment="1">
      <alignment horizontal="center" vertical="center" wrapText="1"/>
    </xf>
    <xf numFmtId="0" fontId="33" fillId="0" borderId="9" xfId="76" applyFont="1" applyBorder="1" applyAlignment="1">
      <alignment horizontal="left" vertical="center" wrapText="1"/>
    </xf>
    <xf numFmtId="0" fontId="33" fillId="0" borderId="4" xfId="76" applyFont="1" applyBorder="1" applyAlignment="1">
      <alignment horizontal="left" vertical="center" wrapText="1"/>
    </xf>
    <xf numFmtId="0" fontId="42" fillId="0" borderId="12" xfId="78" applyFont="1" applyBorder="1" applyAlignment="1">
      <alignment horizontal="left" vertical="center" wrapText="1"/>
    </xf>
    <xf numFmtId="0" fontId="42" fillId="0" borderId="12" xfId="78" applyFont="1" applyBorder="1" applyAlignment="1">
      <alignment horizontal="left" vertical="center"/>
    </xf>
    <xf numFmtId="0" fontId="33" fillId="0" borderId="9" xfId="78" applyFont="1" applyBorder="1" applyAlignment="1">
      <alignment horizontal="center" vertical="center" wrapText="1"/>
    </xf>
    <xf numFmtId="0" fontId="33" fillId="0" borderId="4" xfId="78" applyFont="1" applyBorder="1" applyAlignment="1">
      <alignment horizontal="center" vertical="center" wrapText="1"/>
    </xf>
    <xf numFmtId="0" fontId="33" fillId="40" borderId="10" xfId="78" applyFont="1" applyFill="1" applyBorder="1" applyAlignment="1">
      <alignment horizontal="center" vertical="center" wrapText="1"/>
    </xf>
    <xf numFmtId="0" fontId="33" fillId="40" borderId="51" xfId="78" applyFont="1" applyFill="1" applyBorder="1" applyAlignment="1">
      <alignment horizontal="center" vertical="center" wrapText="1"/>
    </xf>
    <xf numFmtId="181" fontId="33" fillId="0" borderId="49" xfId="74" applyNumberFormat="1" applyFont="1" applyBorder="1" applyAlignment="1" applyProtection="1">
      <alignment horizontal="center" vertical="center" wrapText="1"/>
    </xf>
    <xf numFmtId="181" fontId="33" fillId="0" borderId="47" xfId="74" applyNumberFormat="1" applyFont="1" applyBorder="1" applyAlignment="1" applyProtection="1">
      <alignment horizontal="center" vertical="center" wrapText="1"/>
    </xf>
    <xf numFmtId="0" fontId="4" fillId="0" borderId="31" xfId="78" applyBorder="1" applyAlignment="1">
      <alignment horizontal="left" vertical="center" wrapText="1"/>
    </xf>
    <xf numFmtId="0" fontId="4" fillId="0" borderId="31" xfId="78" applyBorder="1" applyAlignment="1">
      <alignment horizontal="left" vertical="center"/>
    </xf>
  </cellXfs>
  <cellStyles count="8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14 3 2" xfId="77" xr:uid="{2551C63D-4272-4202-8795-A443A71AAEBB}"/>
    <cellStyle name="標準 14 3 3" xfId="79" xr:uid="{60BBCDA9-ED9E-463A-860C-BF328F154D10}"/>
    <cellStyle name="標準 14 4" xfId="76" xr:uid="{65F84155-A002-4BA0-8F98-F443EF45A709}"/>
    <cellStyle name="標準 14 5" xfId="78" xr:uid="{3FD623B5-0CBD-4BF9-B316-139D652B2E01}"/>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56">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hyperlink" Target="#'&#21029;&#32025;&#65288;2.0&#65285;&#36229;&#37096;&#20998;&#31639;&#23450;&#12471;&#12540;&#12488;&#65289;'!A1"/><Relationship Id="rId2" Type="http://schemas.openxmlformats.org/officeDocument/2006/relationships/hyperlink" Target="#'&#12304;&#32207;&#38989;&#21450;&#12403;&#24179;&#22343;&#38989;&#12305;&#36035;&#19978;&#12370;&#25903;&#25588;&#20107;&#26989;&#65288;&#35531;&#27714;&#38989;&#20869;&#35379;&#65289;'!A1"/><Relationship Id="rId1" Type="http://schemas.openxmlformats.org/officeDocument/2006/relationships/hyperlink" Target="#'&#25903;&#32102;&#30003;&#35531;&#26360;&#20860;&#35531;&#27714;&#26360;&#65288;&#21307;&#30274;&#27231;&#38306;&#31561;&#8594;&#37117;&#36947;&#24220;&#30476;&#65289;'!A1"/><Relationship Id="rId6" Type="http://schemas.openxmlformats.org/officeDocument/2006/relationships/hyperlink" Target="#'&#21029;&#32025;&#65288;&#28961;&#24202;&#35386;&#65289;'!A1"/><Relationship Id="rId5" Type="http://schemas.openxmlformats.org/officeDocument/2006/relationships/hyperlink" Target="#'&#12304;&#28961;&#24202;&#35386;&#12305;&#36035;&#19978;&#12370;&#25903;&#25588;&#20107;&#26989;&#65288;&#35475;&#32004;&#26360;&#21450;&#12403;&#19978;&#38480;&#38989;&#30906;&#35469;&#26360;&#65289;'!A1"/><Relationship Id="rId4" Type="http://schemas.openxmlformats.org/officeDocument/2006/relationships/hyperlink" Target="#'&#12304;&#28961;&#24202;&#35386;&#12305;&#29289;&#20385;&#25903;&#25588;&#20107;&#26989;&#65288;&#35531;&#27714;&#38989;&#20869;&#35379;&#65289;'!A1"/></Relationships>
</file>

<file path=xl/drawings/drawing1.xml><?xml version="1.0" encoding="utf-8"?>
<xdr:wsDr xmlns:xdr="http://schemas.openxmlformats.org/drawingml/2006/spreadsheetDrawing" xmlns:a="http://schemas.openxmlformats.org/drawingml/2006/main">
  <xdr:twoCellAnchor>
    <xdr:from>
      <xdr:col>0</xdr:col>
      <xdr:colOff>37032</xdr:colOff>
      <xdr:row>7</xdr:row>
      <xdr:rowOff>65252</xdr:rowOff>
    </xdr:from>
    <xdr:to>
      <xdr:col>10</xdr:col>
      <xdr:colOff>10583</xdr:colOff>
      <xdr:row>9</xdr:row>
      <xdr:rowOff>85658</xdr:rowOff>
    </xdr:to>
    <xdr:sp macro="" textlink="">
      <xdr:nvSpPr>
        <xdr:cNvPr id="2" name="テキスト ボックス 7">
          <a:hlinkClick xmlns:r="http://schemas.openxmlformats.org/officeDocument/2006/relationships" r:id="rId1"/>
          <a:extLst>
            <a:ext uri="{FF2B5EF4-FFF2-40B4-BE49-F238E27FC236}">
              <a16:creationId xmlns:a16="http://schemas.microsoft.com/office/drawing/2014/main" id="{7D240B6E-6B48-4D5B-ABBE-E3C9097647AE}"/>
            </a:ext>
          </a:extLst>
        </xdr:cNvPr>
        <xdr:cNvSpPr txBox="1"/>
      </xdr:nvSpPr>
      <xdr:spPr>
        <a:xfrm>
          <a:off x="37032" y="1337792"/>
          <a:ext cx="6069551" cy="355686"/>
        </a:xfrm>
        <a:prstGeom prst="rect">
          <a:avLst/>
        </a:prstGeom>
        <a:solidFill>
          <a:schemeClr val="tx1"/>
        </a:solidFill>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600">
              <a:solidFill>
                <a:schemeClr val="bg1"/>
              </a:solidFill>
              <a:latin typeface="BIZ UDPゴシック" panose="020B0400000000000000" pitchFamily="50" charset="-128"/>
              <a:ea typeface="BIZ UDPゴシック" panose="020B0400000000000000" pitchFamily="50" charset="-128"/>
            </a:rPr>
            <a:t>様式①支給申請書兼請求書（医療機関等→都道府県）</a:t>
          </a:r>
        </a:p>
      </xdr:txBody>
    </xdr:sp>
    <xdr:clientData/>
  </xdr:twoCellAnchor>
  <xdr:twoCellAnchor>
    <xdr:from>
      <xdr:col>0</xdr:col>
      <xdr:colOff>532487</xdr:colOff>
      <xdr:row>21</xdr:row>
      <xdr:rowOff>130463</xdr:rowOff>
    </xdr:from>
    <xdr:to>
      <xdr:col>9</xdr:col>
      <xdr:colOff>594987</xdr:colOff>
      <xdr:row>23</xdr:row>
      <xdr:rowOff>155508</xdr:rowOff>
    </xdr:to>
    <xdr:sp macro="" textlink="">
      <xdr:nvSpPr>
        <xdr:cNvPr id="3" name="テキスト ボックス 12">
          <a:hlinkClick xmlns:r="http://schemas.openxmlformats.org/officeDocument/2006/relationships" r:id="rId2"/>
          <a:extLst>
            <a:ext uri="{FF2B5EF4-FFF2-40B4-BE49-F238E27FC236}">
              <a16:creationId xmlns:a16="http://schemas.microsoft.com/office/drawing/2014/main" id="{446E0205-584E-438C-A0B2-AF5A15C5C37F}"/>
            </a:ext>
          </a:extLst>
        </xdr:cNvPr>
        <xdr:cNvSpPr txBox="1"/>
      </xdr:nvSpPr>
      <xdr:spPr>
        <a:xfrm>
          <a:off x="532487" y="3749963"/>
          <a:ext cx="5548900" cy="360325"/>
        </a:xfrm>
        <a:prstGeom prst="rect">
          <a:avLst/>
        </a:prstGeom>
        <a:solidFill>
          <a:schemeClr val="tx2">
            <a:lumMod val="60000"/>
            <a:lumOff val="40000"/>
          </a:schemeClr>
        </a:solidFill>
        <a:ln>
          <a:solidFill>
            <a:schemeClr val="tx1"/>
          </a:solidFill>
        </a:ln>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600">
              <a:solidFill>
                <a:schemeClr val="tx1"/>
              </a:solidFill>
              <a:latin typeface="BIZ UDPゴシック" panose="020B0400000000000000" pitchFamily="50" charset="-128"/>
              <a:ea typeface="BIZ UDPゴシック" panose="020B0400000000000000" pitchFamily="50" charset="-128"/>
            </a:rPr>
            <a:t>様式③【</a:t>
          </a:r>
          <a:r>
            <a:rPr lang="ja-JP" altLang="en-US" sz="1600">
              <a:latin typeface="BIZ UDPゴシック" panose="020B0400000000000000" pitchFamily="50" charset="-128"/>
              <a:ea typeface="BIZ UDPゴシック" panose="020B0400000000000000" pitchFamily="50" charset="-128"/>
            </a:rPr>
            <a:t>総額及び平均額】賃上げ支援事業（請求額内訳）</a:t>
          </a:r>
        </a:p>
      </xdr:txBody>
    </xdr:sp>
    <xdr:clientData/>
  </xdr:twoCellAnchor>
  <xdr:twoCellAnchor>
    <xdr:from>
      <xdr:col>0</xdr:col>
      <xdr:colOff>515803</xdr:colOff>
      <xdr:row>27</xdr:row>
      <xdr:rowOff>39392</xdr:rowOff>
    </xdr:from>
    <xdr:to>
      <xdr:col>9</xdr:col>
      <xdr:colOff>597352</xdr:colOff>
      <xdr:row>29</xdr:row>
      <xdr:rowOff>55565</xdr:rowOff>
    </xdr:to>
    <xdr:sp macro="" textlink="">
      <xdr:nvSpPr>
        <xdr:cNvPr id="4" name="テキスト ボックス 16">
          <a:hlinkClick xmlns:r="http://schemas.openxmlformats.org/officeDocument/2006/relationships" r:id="rId3"/>
          <a:extLst>
            <a:ext uri="{FF2B5EF4-FFF2-40B4-BE49-F238E27FC236}">
              <a16:creationId xmlns:a16="http://schemas.microsoft.com/office/drawing/2014/main" id="{5BC3E73D-B5BB-4528-80A7-8C987D6D3591}"/>
            </a:ext>
          </a:extLst>
        </xdr:cNvPr>
        <xdr:cNvSpPr txBox="1"/>
      </xdr:nvSpPr>
      <xdr:spPr>
        <a:xfrm>
          <a:off x="515803" y="4664732"/>
          <a:ext cx="5567949" cy="351453"/>
        </a:xfrm>
        <a:prstGeom prst="rect">
          <a:avLst/>
        </a:prstGeom>
        <a:solidFill>
          <a:schemeClr val="tx2">
            <a:lumMod val="60000"/>
            <a:lumOff val="40000"/>
          </a:schemeClr>
        </a:solidFill>
        <a:ln>
          <a:solidFill>
            <a:schemeClr val="tx1"/>
          </a:solidFill>
        </a:ln>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600">
              <a:solidFill>
                <a:schemeClr val="tx1"/>
              </a:solidFill>
              <a:latin typeface="BIZ UDPゴシック" panose="020B0400000000000000" pitchFamily="50" charset="-128"/>
              <a:ea typeface="BIZ UDPゴシック" panose="020B0400000000000000" pitchFamily="50" charset="-128"/>
            </a:rPr>
            <a:t>様式④</a:t>
          </a:r>
          <a:r>
            <a:rPr lang="ja-JP" altLang="en-US" sz="1600">
              <a:latin typeface="BIZ UDPゴシック" panose="020B0400000000000000" pitchFamily="50" charset="-128"/>
              <a:ea typeface="BIZ UDPゴシック" panose="020B0400000000000000" pitchFamily="50" charset="-128"/>
            </a:rPr>
            <a:t>別紙（2.0％超部分算定シート）</a:t>
          </a:r>
        </a:p>
      </xdr:txBody>
    </xdr:sp>
    <xdr:clientData/>
  </xdr:twoCellAnchor>
  <xdr:twoCellAnchor>
    <xdr:from>
      <xdr:col>0</xdr:col>
      <xdr:colOff>34018</xdr:colOff>
      <xdr:row>32</xdr:row>
      <xdr:rowOff>152541</xdr:rowOff>
    </xdr:from>
    <xdr:to>
      <xdr:col>10</xdr:col>
      <xdr:colOff>9525</xdr:colOff>
      <xdr:row>35</xdr:row>
      <xdr:rowOff>8694</xdr:rowOff>
    </xdr:to>
    <xdr:sp macro="" textlink="">
      <xdr:nvSpPr>
        <xdr:cNvPr id="5" name="テキスト ボックス 18">
          <a:hlinkClick xmlns:r="http://schemas.openxmlformats.org/officeDocument/2006/relationships" r:id="rId4"/>
          <a:extLst>
            <a:ext uri="{FF2B5EF4-FFF2-40B4-BE49-F238E27FC236}">
              <a16:creationId xmlns:a16="http://schemas.microsoft.com/office/drawing/2014/main" id="{EAB242FF-DB47-4683-960A-ACF80D6FEA52}"/>
            </a:ext>
          </a:extLst>
        </xdr:cNvPr>
        <xdr:cNvSpPr txBox="1"/>
      </xdr:nvSpPr>
      <xdr:spPr>
        <a:xfrm>
          <a:off x="34018" y="5616081"/>
          <a:ext cx="6071507" cy="359073"/>
        </a:xfrm>
        <a:prstGeom prst="rect">
          <a:avLst/>
        </a:prstGeom>
        <a:solidFill>
          <a:schemeClr val="accent2">
            <a:lumMod val="60000"/>
            <a:lumOff val="40000"/>
          </a:schemeClr>
        </a:solidFill>
        <a:ln>
          <a:solidFill>
            <a:schemeClr val="tx1"/>
          </a:solidFill>
        </a:ln>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600">
              <a:solidFill>
                <a:schemeClr val="tx1"/>
              </a:solidFill>
              <a:latin typeface="BIZ UDPゴシック" panose="020B0400000000000000" pitchFamily="50" charset="-128"/>
              <a:ea typeface="BIZ UDPゴシック" panose="020B0400000000000000" pitchFamily="50" charset="-128"/>
            </a:rPr>
            <a:t>様式⑤</a:t>
          </a:r>
          <a:r>
            <a:rPr lang="en-US" altLang="ja-JP" sz="1600">
              <a:solidFill>
                <a:schemeClr val="tx1"/>
              </a:solidFill>
              <a:latin typeface="BIZ UDPゴシック" panose="020B0400000000000000" pitchFamily="50" charset="-128"/>
              <a:ea typeface="BIZ UDPゴシック" panose="020B0400000000000000" pitchFamily="50" charset="-128"/>
            </a:rPr>
            <a:t>【</a:t>
          </a:r>
          <a:r>
            <a:rPr lang="ja-JP" altLang="en-US" sz="1600">
              <a:solidFill>
                <a:schemeClr val="tx1"/>
              </a:solidFill>
              <a:latin typeface="BIZ UDPゴシック" panose="020B0400000000000000" pitchFamily="50" charset="-128"/>
              <a:ea typeface="BIZ UDPゴシック" panose="020B0400000000000000" pitchFamily="50" charset="-128"/>
            </a:rPr>
            <a:t>無</a:t>
          </a:r>
          <a:r>
            <a:rPr lang="ja-JP" altLang="en-US" sz="1600">
              <a:latin typeface="BIZ UDPゴシック" panose="020B0400000000000000" pitchFamily="50" charset="-128"/>
              <a:ea typeface="BIZ UDPゴシック" panose="020B0400000000000000" pitchFamily="50" charset="-128"/>
            </a:rPr>
            <a:t>床診</a:t>
          </a:r>
          <a:r>
            <a:rPr lang="en-US" altLang="ja-JP" sz="1600">
              <a:latin typeface="BIZ UDPゴシック" panose="020B0400000000000000" pitchFamily="50" charset="-128"/>
              <a:ea typeface="BIZ UDPゴシック" panose="020B0400000000000000" pitchFamily="50" charset="-128"/>
            </a:rPr>
            <a:t>】</a:t>
          </a:r>
          <a:r>
            <a:rPr lang="ja-JP" altLang="en-US" sz="1600">
              <a:latin typeface="BIZ UDPゴシック" panose="020B0400000000000000" pitchFamily="50" charset="-128"/>
              <a:ea typeface="BIZ UDPゴシック" panose="020B0400000000000000" pitchFamily="50" charset="-128"/>
            </a:rPr>
            <a:t>物価支援事業（請求額内訳）</a:t>
          </a:r>
        </a:p>
      </xdr:txBody>
    </xdr:sp>
    <xdr:clientData/>
  </xdr:twoCellAnchor>
  <xdr:twoCellAnchor>
    <xdr:from>
      <xdr:col>1</xdr:col>
      <xdr:colOff>229150</xdr:colOff>
      <xdr:row>23</xdr:row>
      <xdr:rowOff>164792</xdr:rowOff>
    </xdr:from>
    <xdr:to>
      <xdr:col>1</xdr:col>
      <xdr:colOff>409150</xdr:colOff>
      <xdr:row>27</xdr:row>
      <xdr:rowOff>35111</xdr:rowOff>
    </xdr:to>
    <xdr:sp macro="" textlink="">
      <xdr:nvSpPr>
        <xdr:cNvPr id="6" name="矢印: 左 5">
          <a:extLst>
            <a:ext uri="{FF2B5EF4-FFF2-40B4-BE49-F238E27FC236}">
              <a16:creationId xmlns:a16="http://schemas.microsoft.com/office/drawing/2014/main" id="{6E49741F-E892-4E2F-B0A0-DDBBF770A24B}"/>
            </a:ext>
          </a:extLst>
        </xdr:cNvPr>
        <xdr:cNvSpPr/>
      </xdr:nvSpPr>
      <xdr:spPr>
        <a:xfrm rot="5400000">
          <a:off x="658310" y="4300012"/>
          <a:ext cx="540879" cy="180000"/>
        </a:xfrm>
        <a:prstGeom prst="leftArrow">
          <a:avLst/>
        </a:prstGeom>
        <a:solidFill>
          <a:schemeClr val="tx2">
            <a:lumMod val="40000"/>
            <a:lumOff val="60000"/>
          </a:schemeClr>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pPr algn="ctr"/>
          <a:endParaRPr kumimoji="1" lang="ja-JP" altLang="en-US"/>
        </a:p>
      </xdr:txBody>
    </xdr:sp>
    <xdr:clientData/>
  </xdr:twoCellAnchor>
  <xdr:twoCellAnchor>
    <xdr:from>
      <xdr:col>1</xdr:col>
      <xdr:colOff>386219</xdr:colOff>
      <xdr:row>19</xdr:row>
      <xdr:rowOff>13916</xdr:rowOff>
    </xdr:from>
    <xdr:to>
      <xdr:col>5</xdr:col>
      <xdr:colOff>129697</xdr:colOff>
      <xdr:row>21</xdr:row>
      <xdr:rowOff>64635</xdr:rowOff>
    </xdr:to>
    <xdr:sp macro="" textlink="">
      <xdr:nvSpPr>
        <xdr:cNvPr id="7" name="正方形/長方形 6">
          <a:extLst>
            <a:ext uri="{FF2B5EF4-FFF2-40B4-BE49-F238E27FC236}">
              <a16:creationId xmlns:a16="http://schemas.microsoft.com/office/drawing/2014/main" id="{5EEEA04E-ABE5-482F-8149-4C64A66D0477}"/>
            </a:ext>
          </a:extLst>
        </xdr:cNvPr>
        <xdr:cNvSpPr/>
      </xdr:nvSpPr>
      <xdr:spPr>
        <a:xfrm>
          <a:off x="995819" y="3298136"/>
          <a:ext cx="2181878" cy="38599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chemeClr val="tx1"/>
              </a:solidFill>
              <a:latin typeface="BIZ UDPゴシック" panose="020B0400000000000000" pitchFamily="50" charset="-128"/>
              <a:ea typeface="BIZ UDPゴシック" panose="020B0400000000000000" pitchFamily="50" charset="-128"/>
            </a:rPr>
            <a:t>上限額を反映</a:t>
          </a:r>
          <a:endParaRPr kumimoji="1" lang="ja-JP" altLang="en-US" sz="1400">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153375</xdr:colOff>
      <xdr:row>9</xdr:row>
      <xdr:rowOff>69199</xdr:rowOff>
    </xdr:from>
    <xdr:to>
      <xdr:col>0</xdr:col>
      <xdr:colOff>333375</xdr:colOff>
      <xdr:row>32</xdr:row>
      <xdr:rowOff>156485</xdr:rowOff>
    </xdr:to>
    <xdr:sp macro="" textlink="">
      <xdr:nvSpPr>
        <xdr:cNvPr id="8" name="矢印: 左 7">
          <a:extLst>
            <a:ext uri="{FF2B5EF4-FFF2-40B4-BE49-F238E27FC236}">
              <a16:creationId xmlns:a16="http://schemas.microsoft.com/office/drawing/2014/main" id="{CECC2BEC-886E-431B-9493-B28573DBBA07}"/>
            </a:ext>
          </a:extLst>
        </xdr:cNvPr>
        <xdr:cNvSpPr/>
      </xdr:nvSpPr>
      <xdr:spPr>
        <a:xfrm rot="5400000">
          <a:off x="-1728128" y="3558522"/>
          <a:ext cx="3943006" cy="180000"/>
        </a:xfrm>
        <a:prstGeom prst="leftArrow">
          <a:avLst/>
        </a:prstGeom>
        <a:solidFill>
          <a:schemeClr val="accent2">
            <a:lumMod val="40000"/>
            <a:lumOff val="60000"/>
          </a:schemeClr>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pPr algn="ctr"/>
          <a:endParaRPr kumimoji="1" lang="ja-JP" altLang="en-US"/>
        </a:p>
      </xdr:txBody>
    </xdr:sp>
    <xdr:clientData/>
  </xdr:twoCellAnchor>
  <xdr:twoCellAnchor>
    <xdr:from>
      <xdr:col>0</xdr:col>
      <xdr:colOff>282030</xdr:colOff>
      <xdr:row>10</xdr:row>
      <xdr:rowOff>64089</xdr:rowOff>
    </xdr:from>
    <xdr:to>
      <xdr:col>2</xdr:col>
      <xdr:colOff>572646</xdr:colOff>
      <xdr:row>12</xdr:row>
      <xdr:rowOff>114808</xdr:rowOff>
    </xdr:to>
    <xdr:sp macro="" textlink="">
      <xdr:nvSpPr>
        <xdr:cNvPr id="9" name="正方形/長方形 8">
          <a:extLst>
            <a:ext uri="{FF2B5EF4-FFF2-40B4-BE49-F238E27FC236}">
              <a16:creationId xmlns:a16="http://schemas.microsoft.com/office/drawing/2014/main" id="{A57C9959-55DD-415A-B838-7793D09783D7}"/>
            </a:ext>
          </a:extLst>
        </xdr:cNvPr>
        <xdr:cNvSpPr/>
      </xdr:nvSpPr>
      <xdr:spPr>
        <a:xfrm>
          <a:off x="282030" y="1839549"/>
          <a:ext cx="1509816" cy="38599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chemeClr val="tx1"/>
              </a:solidFill>
              <a:latin typeface="BIZ UDPゴシック" panose="020B0400000000000000" pitchFamily="50" charset="-128"/>
              <a:ea typeface="BIZ UDPゴシック" panose="020B0400000000000000" pitchFamily="50" charset="-128"/>
            </a:rPr>
            <a:t>物価支援の</a:t>
          </a:r>
          <a:endParaRPr kumimoji="1" lang="en-US" altLang="ja-JP" sz="1400">
            <a:solidFill>
              <a:schemeClr val="tx1"/>
            </a:solidFill>
            <a:latin typeface="BIZ UDPゴシック" panose="020B0400000000000000" pitchFamily="50" charset="-128"/>
            <a:ea typeface="BIZ UDPゴシック" panose="020B0400000000000000" pitchFamily="50" charset="-128"/>
          </a:endParaRPr>
        </a:p>
        <a:p>
          <a:r>
            <a:rPr kumimoji="1" lang="ja-JP" altLang="en-US" sz="1400">
              <a:solidFill>
                <a:schemeClr val="tx1"/>
              </a:solidFill>
              <a:latin typeface="BIZ UDPゴシック" panose="020B0400000000000000" pitchFamily="50" charset="-128"/>
              <a:ea typeface="BIZ UDPゴシック" panose="020B0400000000000000" pitchFamily="50" charset="-128"/>
            </a:rPr>
            <a:t>請求額を反映</a:t>
          </a:r>
          <a:endParaRPr kumimoji="1" lang="en-US" altLang="ja-JP" sz="1400">
            <a:solidFill>
              <a:schemeClr val="tx1"/>
            </a:solidFill>
            <a:latin typeface="BIZ UDPゴシック" panose="020B0400000000000000" pitchFamily="50" charset="-128"/>
            <a:ea typeface="BIZ UDPゴシック" panose="020B0400000000000000" pitchFamily="50" charset="-128"/>
          </a:endParaRPr>
        </a:p>
      </xdr:txBody>
    </xdr:sp>
    <xdr:clientData/>
  </xdr:twoCellAnchor>
  <xdr:twoCellAnchor>
    <xdr:from>
      <xdr:col>9</xdr:col>
      <xdr:colOff>300934</xdr:colOff>
      <xdr:row>9</xdr:row>
      <xdr:rowOff>85416</xdr:rowOff>
    </xdr:from>
    <xdr:to>
      <xdr:col>9</xdr:col>
      <xdr:colOff>480934</xdr:colOff>
      <xdr:row>21</xdr:row>
      <xdr:rowOff>124919</xdr:rowOff>
    </xdr:to>
    <xdr:sp macro="" textlink="">
      <xdr:nvSpPr>
        <xdr:cNvPr id="10" name="矢印: 左 9">
          <a:extLst>
            <a:ext uri="{FF2B5EF4-FFF2-40B4-BE49-F238E27FC236}">
              <a16:creationId xmlns:a16="http://schemas.microsoft.com/office/drawing/2014/main" id="{731F4817-5B2A-4960-8323-D32A99BA201F}"/>
            </a:ext>
          </a:extLst>
        </xdr:cNvPr>
        <xdr:cNvSpPr/>
      </xdr:nvSpPr>
      <xdr:spPr>
        <a:xfrm rot="5400000">
          <a:off x="4851742" y="2628828"/>
          <a:ext cx="2051183" cy="180000"/>
        </a:xfrm>
        <a:prstGeom prst="leftArrow">
          <a:avLst/>
        </a:prstGeom>
        <a:solidFill>
          <a:schemeClr val="tx2">
            <a:lumMod val="40000"/>
            <a:lumOff val="60000"/>
          </a:schemeClr>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456308</xdr:colOff>
      <xdr:row>10</xdr:row>
      <xdr:rowOff>32859</xdr:rowOff>
    </xdr:from>
    <xdr:to>
      <xdr:col>9</xdr:col>
      <xdr:colOff>331033</xdr:colOff>
      <xdr:row>12</xdr:row>
      <xdr:rowOff>83578</xdr:rowOff>
    </xdr:to>
    <xdr:sp macro="" textlink="">
      <xdr:nvSpPr>
        <xdr:cNvPr id="11" name="正方形/長方形 10">
          <a:extLst>
            <a:ext uri="{FF2B5EF4-FFF2-40B4-BE49-F238E27FC236}">
              <a16:creationId xmlns:a16="http://schemas.microsoft.com/office/drawing/2014/main" id="{240B67D1-C830-43EF-80E8-46822FC66371}"/>
            </a:ext>
          </a:extLst>
        </xdr:cNvPr>
        <xdr:cNvSpPr/>
      </xdr:nvSpPr>
      <xdr:spPr>
        <a:xfrm>
          <a:off x="2894708" y="1808319"/>
          <a:ext cx="2922725" cy="38599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b="0">
              <a:solidFill>
                <a:schemeClr val="tx1"/>
              </a:solidFill>
              <a:latin typeface="BIZ UDPゴシック" panose="020B0400000000000000" pitchFamily="50" charset="-128"/>
              <a:ea typeface="BIZ UDPゴシック" panose="020B0400000000000000" pitchFamily="50" charset="-128"/>
            </a:rPr>
            <a:t>賃上げ支援の請求額を反映</a:t>
          </a:r>
          <a:endParaRPr kumimoji="1" lang="en-US" altLang="ja-JP" sz="1400" b="0">
            <a:solidFill>
              <a:schemeClr val="tx1"/>
            </a:solidFill>
            <a:latin typeface="BIZ UDPゴシック" panose="020B0400000000000000" pitchFamily="50" charset="-128"/>
            <a:ea typeface="BIZ UDPゴシック" panose="020B0400000000000000" pitchFamily="50" charset="-128"/>
          </a:endParaRPr>
        </a:p>
        <a:p>
          <a:r>
            <a:rPr kumimoji="1" lang="ja-JP" altLang="en-US" sz="1400" b="0">
              <a:solidFill>
                <a:schemeClr val="tx1"/>
              </a:solidFill>
              <a:latin typeface="BIZ UDPゴシック" panose="020B0400000000000000" pitchFamily="50" charset="-128"/>
              <a:ea typeface="BIZ UDPゴシック" panose="020B0400000000000000" pitchFamily="50" charset="-128"/>
            </a:rPr>
            <a:t>（上限額の範囲内での賃金改善額）</a:t>
          </a:r>
          <a:endParaRPr kumimoji="1" lang="en-US" altLang="ja-JP" sz="1400" b="0">
            <a:solidFill>
              <a:schemeClr val="tx1"/>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127010</xdr:colOff>
      <xdr:row>6</xdr:row>
      <xdr:rowOff>55033</xdr:rowOff>
    </xdr:from>
    <xdr:to>
      <xdr:col>20</xdr:col>
      <xdr:colOff>87843</xdr:colOff>
      <xdr:row>8</xdr:row>
      <xdr:rowOff>55033</xdr:rowOff>
    </xdr:to>
    <xdr:sp macro="" textlink="">
      <xdr:nvSpPr>
        <xdr:cNvPr id="12" name="正方形/長方形 11">
          <a:extLst>
            <a:ext uri="{FF2B5EF4-FFF2-40B4-BE49-F238E27FC236}">
              <a16:creationId xmlns:a16="http://schemas.microsoft.com/office/drawing/2014/main" id="{058157D4-3160-4927-A384-F280AC9674F6}"/>
            </a:ext>
          </a:extLst>
        </xdr:cNvPr>
        <xdr:cNvSpPr/>
      </xdr:nvSpPr>
      <xdr:spPr>
        <a:xfrm>
          <a:off x="6223010" y="1159933"/>
          <a:ext cx="6056833" cy="335280"/>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手順１　申請者の情報・振込口座を入力します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139709</xdr:colOff>
      <xdr:row>20</xdr:row>
      <xdr:rowOff>80768</xdr:rowOff>
    </xdr:from>
    <xdr:to>
      <xdr:col>20</xdr:col>
      <xdr:colOff>100542</xdr:colOff>
      <xdr:row>22</xdr:row>
      <xdr:rowOff>80768</xdr:rowOff>
    </xdr:to>
    <xdr:sp macro="" textlink="">
      <xdr:nvSpPr>
        <xdr:cNvPr id="13" name="正方形/長方形 12">
          <a:extLst>
            <a:ext uri="{FF2B5EF4-FFF2-40B4-BE49-F238E27FC236}">
              <a16:creationId xmlns:a16="http://schemas.microsoft.com/office/drawing/2014/main" id="{D46656F3-04B9-430E-A25D-DA2950C85707}"/>
            </a:ext>
          </a:extLst>
        </xdr:cNvPr>
        <xdr:cNvSpPr/>
      </xdr:nvSpPr>
      <xdr:spPr>
        <a:xfrm>
          <a:off x="6235709" y="3532628"/>
          <a:ext cx="6056833" cy="335280"/>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手順４　賃金改善（施設全体・個別職種）内容を入力します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167372</xdr:colOff>
      <xdr:row>27</xdr:row>
      <xdr:rowOff>48539</xdr:rowOff>
    </xdr:from>
    <xdr:to>
      <xdr:col>20</xdr:col>
      <xdr:colOff>128205</xdr:colOff>
      <xdr:row>29</xdr:row>
      <xdr:rowOff>48538</xdr:rowOff>
    </xdr:to>
    <xdr:sp macro="" textlink="">
      <xdr:nvSpPr>
        <xdr:cNvPr id="14" name="正方形/長方形 13">
          <a:extLst>
            <a:ext uri="{FF2B5EF4-FFF2-40B4-BE49-F238E27FC236}">
              <a16:creationId xmlns:a16="http://schemas.microsoft.com/office/drawing/2014/main" id="{309D0722-534D-4D4E-8998-2D0D8CE9D6C6}"/>
            </a:ext>
          </a:extLst>
        </xdr:cNvPr>
        <xdr:cNvSpPr/>
      </xdr:nvSpPr>
      <xdr:spPr>
        <a:xfrm>
          <a:off x="6263372" y="4673879"/>
          <a:ext cx="6056833" cy="335279"/>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手順５　該当する場合に入力し、請求額への加算額を算出します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139710</xdr:colOff>
      <xdr:row>22</xdr:row>
      <xdr:rowOff>161404</xdr:rowOff>
    </xdr:from>
    <xdr:to>
      <xdr:col>20</xdr:col>
      <xdr:colOff>100543</xdr:colOff>
      <xdr:row>24</xdr:row>
      <xdr:rowOff>161405</xdr:rowOff>
    </xdr:to>
    <xdr:sp macro="" textlink="">
      <xdr:nvSpPr>
        <xdr:cNvPr id="15" name="正方形/長方形 14">
          <a:extLst>
            <a:ext uri="{FF2B5EF4-FFF2-40B4-BE49-F238E27FC236}">
              <a16:creationId xmlns:a16="http://schemas.microsoft.com/office/drawing/2014/main" id="{B1230181-83C2-4884-A4A2-B4D1FDB54269}"/>
            </a:ext>
          </a:extLst>
        </xdr:cNvPr>
        <xdr:cNvSpPr/>
      </xdr:nvSpPr>
      <xdr:spPr>
        <a:xfrm>
          <a:off x="6235710" y="3948544"/>
          <a:ext cx="6056833" cy="335281"/>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手順６　賃上げ支援の請求額（エクセル様式の</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K7</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セル）を確認します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187336</xdr:colOff>
      <xdr:row>32</xdr:row>
      <xdr:rowOff>145717</xdr:rowOff>
    </xdr:from>
    <xdr:to>
      <xdr:col>20</xdr:col>
      <xdr:colOff>148169</xdr:colOff>
      <xdr:row>34</xdr:row>
      <xdr:rowOff>145717</xdr:rowOff>
    </xdr:to>
    <xdr:sp macro="" textlink="">
      <xdr:nvSpPr>
        <xdr:cNvPr id="16" name="正方形/長方形 15">
          <a:extLst>
            <a:ext uri="{FF2B5EF4-FFF2-40B4-BE49-F238E27FC236}">
              <a16:creationId xmlns:a16="http://schemas.microsoft.com/office/drawing/2014/main" id="{AD759F9E-C846-4E92-8DFE-899DA2C25864}"/>
            </a:ext>
          </a:extLst>
        </xdr:cNvPr>
        <xdr:cNvSpPr/>
      </xdr:nvSpPr>
      <xdr:spPr>
        <a:xfrm>
          <a:off x="6283336" y="5609257"/>
          <a:ext cx="6056833" cy="335280"/>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手順７　請求額を確認します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127010</xdr:colOff>
      <xdr:row>8</xdr:row>
      <xdr:rowOff>150283</xdr:rowOff>
    </xdr:from>
    <xdr:to>
      <xdr:col>20</xdr:col>
      <xdr:colOff>87843</xdr:colOff>
      <xdr:row>10</xdr:row>
      <xdr:rowOff>150284</xdr:rowOff>
    </xdr:to>
    <xdr:sp macro="" textlink="">
      <xdr:nvSpPr>
        <xdr:cNvPr id="17" name="正方形/長方形 16">
          <a:extLst>
            <a:ext uri="{FF2B5EF4-FFF2-40B4-BE49-F238E27FC236}">
              <a16:creationId xmlns:a16="http://schemas.microsoft.com/office/drawing/2014/main" id="{BE7F63F1-E5E9-48F6-B71E-65C9773A836C}"/>
            </a:ext>
          </a:extLst>
        </xdr:cNvPr>
        <xdr:cNvSpPr/>
      </xdr:nvSpPr>
      <xdr:spPr>
        <a:xfrm>
          <a:off x="6223010" y="1590463"/>
          <a:ext cx="6056833" cy="335281"/>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手順８　それぞれの給付における請求額、合計請求額を確認します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114268</xdr:colOff>
      <xdr:row>13</xdr:row>
      <xdr:rowOff>117950</xdr:rowOff>
    </xdr:from>
    <xdr:to>
      <xdr:col>20</xdr:col>
      <xdr:colOff>75101</xdr:colOff>
      <xdr:row>15</xdr:row>
      <xdr:rowOff>117952</xdr:rowOff>
    </xdr:to>
    <xdr:sp macro="" textlink="">
      <xdr:nvSpPr>
        <xdr:cNvPr id="18" name="正方形/長方形 17">
          <a:extLst>
            <a:ext uri="{FF2B5EF4-FFF2-40B4-BE49-F238E27FC236}">
              <a16:creationId xmlns:a16="http://schemas.microsoft.com/office/drawing/2014/main" id="{33AD4071-BF64-470F-B92B-DD6D4D9AD1CE}"/>
            </a:ext>
          </a:extLst>
        </xdr:cNvPr>
        <xdr:cNvSpPr/>
      </xdr:nvSpPr>
      <xdr:spPr>
        <a:xfrm>
          <a:off x="6210268" y="2396330"/>
          <a:ext cx="6056833" cy="335282"/>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手順２　誓約書を入力し、上限額を算出します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542925</xdr:colOff>
      <xdr:row>13</xdr:row>
      <xdr:rowOff>99147</xdr:rowOff>
    </xdr:from>
    <xdr:to>
      <xdr:col>9</xdr:col>
      <xdr:colOff>62630</xdr:colOff>
      <xdr:row>15</xdr:row>
      <xdr:rowOff>89597</xdr:rowOff>
    </xdr:to>
    <xdr:sp macro="" textlink="">
      <xdr:nvSpPr>
        <xdr:cNvPr id="19" name="テキスト ボックス 12">
          <a:hlinkClick xmlns:r="http://schemas.openxmlformats.org/officeDocument/2006/relationships" r:id="rId5"/>
          <a:extLst>
            <a:ext uri="{FF2B5EF4-FFF2-40B4-BE49-F238E27FC236}">
              <a16:creationId xmlns:a16="http://schemas.microsoft.com/office/drawing/2014/main" id="{6E43886D-E48D-41C4-A359-FA38B8EC03BF}"/>
            </a:ext>
          </a:extLst>
        </xdr:cNvPr>
        <xdr:cNvSpPr txBox="1"/>
      </xdr:nvSpPr>
      <xdr:spPr>
        <a:xfrm>
          <a:off x="542925" y="2377527"/>
          <a:ext cx="5006105" cy="325730"/>
        </a:xfrm>
        <a:prstGeom prst="rect">
          <a:avLst/>
        </a:prstGeom>
        <a:solidFill>
          <a:schemeClr val="tx2">
            <a:lumMod val="60000"/>
            <a:lumOff val="40000"/>
          </a:schemeClr>
        </a:solidFill>
        <a:ln>
          <a:solidFill>
            <a:schemeClr val="tx1"/>
          </a:solidFill>
        </a:ln>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400">
              <a:solidFill>
                <a:schemeClr val="tx1"/>
              </a:solidFill>
              <a:latin typeface="BIZ UDPゴシック" panose="020B0400000000000000" pitchFamily="50" charset="-128"/>
              <a:ea typeface="BIZ UDPゴシック" panose="020B0400000000000000" pitchFamily="50" charset="-128"/>
            </a:rPr>
            <a:t>様式②</a:t>
          </a:r>
          <a:r>
            <a:rPr lang="en-US" altLang="ja-JP" sz="1400">
              <a:solidFill>
                <a:schemeClr val="tx1"/>
              </a:solidFill>
              <a:latin typeface="BIZ UDPゴシック" panose="020B0400000000000000" pitchFamily="50" charset="-128"/>
              <a:ea typeface="BIZ UDPゴシック" panose="020B0400000000000000" pitchFamily="50" charset="-128"/>
            </a:rPr>
            <a:t>【</a:t>
          </a:r>
          <a:r>
            <a:rPr lang="ja-JP" altLang="en-US" sz="1400">
              <a:solidFill>
                <a:schemeClr val="tx1"/>
              </a:solidFill>
              <a:latin typeface="BIZ UDPゴシック" panose="020B0400000000000000" pitchFamily="50" charset="-128"/>
              <a:ea typeface="BIZ UDPゴシック" panose="020B0400000000000000" pitchFamily="50" charset="-128"/>
            </a:rPr>
            <a:t>無</a:t>
          </a:r>
          <a:r>
            <a:rPr lang="ja-JP" altLang="en-US" sz="1400">
              <a:latin typeface="BIZ UDPゴシック" panose="020B0400000000000000" pitchFamily="50" charset="-128"/>
              <a:ea typeface="BIZ UDPゴシック" panose="020B0400000000000000" pitchFamily="50" charset="-128"/>
            </a:rPr>
            <a:t>床診</a:t>
          </a:r>
          <a:r>
            <a:rPr lang="en-US" altLang="ja-JP" sz="1400">
              <a:latin typeface="BIZ UDPゴシック" panose="020B0400000000000000" pitchFamily="50" charset="-128"/>
              <a:ea typeface="BIZ UDPゴシック" panose="020B0400000000000000" pitchFamily="50" charset="-128"/>
            </a:rPr>
            <a:t>】</a:t>
          </a:r>
          <a:r>
            <a:rPr lang="ja-JP" altLang="en-US" sz="1400">
              <a:latin typeface="BIZ UDPゴシック" panose="020B0400000000000000" pitchFamily="50" charset="-128"/>
              <a:ea typeface="BIZ UDPゴシック" panose="020B0400000000000000" pitchFamily="50" charset="-128"/>
            </a:rPr>
            <a:t>賃上げ支援事業（誓約書及び上限額確認書）</a:t>
          </a:r>
          <a:endParaRPr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530901</xdr:colOff>
      <xdr:row>16</xdr:row>
      <xdr:rowOff>57394</xdr:rowOff>
    </xdr:from>
    <xdr:to>
      <xdr:col>9</xdr:col>
      <xdr:colOff>62629</xdr:colOff>
      <xdr:row>18</xdr:row>
      <xdr:rowOff>82440</xdr:rowOff>
    </xdr:to>
    <xdr:sp macro="" textlink="">
      <xdr:nvSpPr>
        <xdr:cNvPr id="20" name="テキスト ボックス 12">
          <a:hlinkClick xmlns:r="http://schemas.openxmlformats.org/officeDocument/2006/relationships" r:id="rId6"/>
          <a:extLst>
            <a:ext uri="{FF2B5EF4-FFF2-40B4-BE49-F238E27FC236}">
              <a16:creationId xmlns:a16="http://schemas.microsoft.com/office/drawing/2014/main" id="{BDEE54EC-968A-4DCE-8001-109A7D1691DE}"/>
            </a:ext>
          </a:extLst>
        </xdr:cNvPr>
        <xdr:cNvSpPr txBox="1"/>
      </xdr:nvSpPr>
      <xdr:spPr>
        <a:xfrm>
          <a:off x="1140501" y="2838694"/>
          <a:ext cx="4408528" cy="360326"/>
        </a:xfrm>
        <a:prstGeom prst="rect">
          <a:avLst/>
        </a:prstGeom>
        <a:solidFill>
          <a:schemeClr val="tx2">
            <a:lumMod val="60000"/>
            <a:lumOff val="40000"/>
          </a:schemeClr>
        </a:solidFill>
        <a:ln>
          <a:solidFill>
            <a:schemeClr val="tx1"/>
          </a:solidFill>
        </a:ln>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600">
              <a:solidFill>
                <a:schemeClr val="tx1"/>
              </a:solidFill>
              <a:latin typeface="BIZ UDPゴシック" panose="020B0400000000000000" pitchFamily="50" charset="-128"/>
              <a:ea typeface="BIZ UDPゴシック" panose="020B0400000000000000" pitchFamily="50" charset="-128"/>
            </a:rPr>
            <a:t>様式②</a:t>
          </a:r>
          <a:r>
            <a:rPr lang="ja-JP" altLang="en-US" sz="1600">
              <a:latin typeface="BIZ UDPゴシック" panose="020B0400000000000000" pitchFamily="50" charset="-128"/>
              <a:ea typeface="BIZ UDPゴシック" panose="020B0400000000000000" pitchFamily="50" charset="-128"/>
            </a:rPr>
            <a:t>別紙（無床診）</a:t>
          </a:r>
          <a:endParaRPr lang="en-US" altLang="ja-JP" sz="1600">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114268</xdr:colOff>
      <xdr:row>16</xdr:row>
      <xdr:rowOff>44882</xdr:rowOff>
    </xdr:from>
    <xdr:to>
      <xdr:col>20</xdr:col>
      <xdr:colOff>75101</xdr:colOff>
      <xdr:row>18</xdr:row>
      <xdr:rowOff>44884</xdr:rowOff>
    </xdr:to>
    <xdr:sp macro="" textlink="">
      <xdr:nvSpPr>
        <xdr:cNvPr id="21" name="正方形/長方形 20">
          <a:extLst>
            <a:ext uri="{FF2B5EF4-FFF2-40B4-BE49-F238E27FC236}">
              <a16:creationId xmlns:a16="http://schemas.microsoft.com/office/drawing/2014/main" id="{ED4507BA-ECE1-4417-A32E-34ADACE29AD9}"/>
            </a:ext>
          </a:extLst>
        </xdr:cNvPr>
        <xdr:cNvSpPr/>
      </xdr:nvSpPr>
      <xdr:spPr>
        <a:xfrm>
          <a:off x="6210268" y="2826182"/>
          <a:ext cx="6056833" cy="335282"/>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手順３　様式②で届出をする診療報酬の該当項目をチェックします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212959</xdr:colOff>
      <xdr:row>15</xdr:row>
      <xdr:rowOff>131163</xdr:rowOff>
    </xdr:from>
    <xdr:to>
      <xdr:col>1</xdr:col>
      <xdr:colOff>392959</xdr:colOff>
      <xdr:row>21</xdr:row>
      <xdr:rowOff>121067</xdr:rowOff>
    </xdr:to>
    <xdr:sp macro="" textlink="">
      <xdr:nvSpPr>
        <xdr:cNvPr id="22" name="矢印: 左 21">
          <a:extLst>
            <a:ext uri="{FF2B5EF4-FFF2-40B4-BE49-F238E27FC236}">
              <a16:creationId xmlns:a16="http://schemas.microsoft.com/office/drawing/2014/main" id="{82A943E0-84EA-4F5A-9D90-3D05BD12C71F}"/>
            </a:ext>
          </a:extLst>
        </xdr:cNvPr>
        <xdr:cNvSpPr/>
      </xdr:nvSpPr>
      <xdr:spPr>
        <a:xfrm rot="16200000">
          <a:off x="414687" y="3152695"/>
          <a:ext cx="995744" cy="180000"/>
        </a:xfrm>
        <a:prstGeom prst="leftArrow">
          <a:avLst/>
        </a:prstGeom>
        <a:solidFill>
          <a:schemeClr val="tx2">
            <a:lumMod val="40000"/>
            <a:lumOff val="60000"/>
          </a:schemeClr>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pPr algn="ctr"/>
          <a:endParaRPr kumimoji="1" lang="ja-JP" altLang="en-US"/>
        </a:p>
      </xdr:txBody>
    </xdr:sp>
    <xdr:clientData/>
  </xdr:twoCellAnchor>
  <xdr:twoCellAnchor>
    <xdr:from>
      <xdr:col>1</xdr:col>
      <xdr:colOff>386219</xdr:colOff>
      <xdr:row>24</xdr:row>
      <xdr:rowOff>101359</xdr:rowOff>
    </xdr:from>
    <xdr:to>
      <xdr:col>5</xdr:col>
      <xdr:colOff>129697</xdr:colOff>
      <xdr:row>26</xdr:row>
      <xdr:rowOff>152079</xdr:rowOff>
    </xdr:to>
    <xdr:sp macro="" textlink="">
      <xdr:nvSpPr>
        <xdr:cNvPr id="23" name="正方形/長方形 22">
          <a:extLst>
            <a:ext uri="{FF2B5EF4-FFF2-40B4-BE49-F238E27FC236}">
              <a16:creationId xmlns:a16="http://schemas.microsoft.com/office/drawing/2014/main" id="{F5CD84A7-C981-4199-9100-9AB89D1D0203}"/>
            </a:ext>
          </a:extLst>
        </xdr:cNvPr>
        <xdr:cNvSpPr/>
      </xdr:nvSpPr>
      <xdr:spPr>
        <a:xfrm>
          <a:off x="995819" y="4223779"/>
          <a:ext cx="2181878" cy="386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chemeClr val="tx1"/>
              </a:solidFill>
              <a:latin typeface="BIZ UDPゴシック" panose="020B0400000000000000" pitchFamily="50" charset="-128"/>
              <a:ea typeface="BIZ UDPゴシック" panose="020B0400000000000000" pitchFamily="50" charset="-128"/>
            </a:rPr>
            <a:t>請求額への加算額を反映</a:t>
          </a:r>
          <a:endParaRPr kumimoji="1" lang="ja-JP" altLang="en-US" sz="1400">
            <a:latin typeface="BIZ UDPゴシック" panose="020B0400000000000000" pitchFamily="50" charset="-128"/>
            <a:ea typeface="BIZ UDP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137160</xdr:rowOff>
        </xdr:from>
        <xdr:to>
          <xdr:col>1</xdr:col>
          <xdr:colOff>533400</xdr:colOff>
          <xdr:row>10</xdr:row>
          <xdr:rowOff>83820</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2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10</xdr:row>
          <xdr:rowOff>144780</xdr:rowOff>
        </xdr:from>
        <xdr:to>
          <xdr:col>1</xdr:col>
          <xdr:colOff>541020</xdr:colOff>
          <xdr:row>12</xdr:row>
          <xdr:rowOff>30480</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2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18</xdr:row>
          <xdr:rowOff>30480</xdr:rowOff>
        </xdr:from>
        <xdr:to>
          <xdr:col>1</xdr:col>
          <xdr:colOff>518160</xdr:colOff>
          <xdr:row>19</xdr:row>
          <xdr:rowOff>160020</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2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25</xdr:row>
          <xdr:rowOff>137160</xdr:rowOff>
        </xdr:from>
        <xdr:to>
          <xdr:col>1</xdr:col>
          <xdr:colOff>525780</xdr:colOff>
          <xdr:row>27</xdr:row>
          <xdr:rowOff>83820</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2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14</xdr:row>
          <xdr:rowOff>266700</xdr:rowOff>
        </xdr:from>
        <xdr:to>
          <xdr:col>1</xdr:col>
          <xdr:colOff>541020</xdr:colOff>
          <xdr:row>14</xdr:row>
          <xdr:rowOff>579120</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2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27</xdr:row>
          <xdr:rowOff>137160</xdr:rowOff>
        </xdr:from>
        <xdr:to>
          <xdr:col>1</xdr:col>
          <xdr:colOff>525780</xdr:colOff>
          <xdr:row>29</xdr:row>
          <xdr:rowOff>76200</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2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29</xdr:row>
          <xdr:rowOff>152400</xdr:rowOff>
        </xdr:from>
        <xdr:to>
          <xdr:col>1</xdr:col>
          <xdr:colOff>525780</xdr:colOff>
          <xdr:row>31</xdr:row>
          <xdr:rowOff>68580</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2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31</xdr:row>
          <xdr:rowOff>152400</xdr:rowOff>
        </xdr:from>
        <xdr:to>
          <xdr:col>1</xdr:col>
          <xdr:colOff>541020</xdr:colOff>
          <xdr:row>33</xdr:row>
          <xdr:rowOff>99060</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2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327660</xdr:colOff>
          <xdr:row>33</xdr:row>
          <xdr:rowOff>144780</xdr:rowOff>
        </xdr:from>
        <xdr:to>
          <xdr:col>1</xdr:col>
          <xdr:colOff>556260</xdr:colOff>
          <xdr:row>35</xdr:row>
          <xdr:rowOff>45720</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2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20</xdr:row>
          <xdr:rowOff>68580</xdr:rowOff>
        </xdr:from>
        <xdr:to>
          <xdr:col>1</xdr:col>
          <xdr:colOff>518160</xdr:colOff>
          <xdr:row>22</xdr:row>
          <xdr:rowOff>22860</xdr:rowOff>
        </xdr:to>
        <xdr:sp macro="" textlink="">
          <xdr:nvSpPr>
            <xdr:cNvPr id="22542" name="Check Box 14" hidden="1">
              <a:extLst>
                <a:ext uri="{63B3BB69-23CF-44E3-9099-C40C66FF867C}">
                  <a14:compatExt spid="_x0000_s22542"/>
                </a:ext>
                <a:ext uri="{FF2B5EF4-FFF2-40B4-BE49-F238E27FC236}">
                  <a16:creationId xmlns:a16="http://schemas.microsoft.com/office/drawing/2014/main" id="{00000000-0008-0000-0200-00000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23</xdr:row>
          <xdr:rowOff>76200</xdr:rowOff>
        </xdr:from>
        <xdr:to>
          <xdr:col>1</xdr:col>
          <xdr:colOff>525780</xdr:colOff>
          <xdr:row>25</xdr:row>
          <xdr:rowOff>38100</xdr:rowOff>
        </xdr:to>
        <xdr:sp macro="" textlink="">
          <xdr:nvSpPr>
            <xdr:cNvPr id="22543" name="Check Box 15" hidden="1">
              <a:extLst>
                <a:ext uri="{63B3BB69-23CF-44E3-9099-C40C66FF867C}">
                  <a14:compatExt spid="_x0000_s22543"/>
                </a:ext>
                <a:ext uri="{FF2B5EF4-FFF2-40B4-BE49-F238E27FC236}">
                  <a16:creationId xmlns:a16="http://schemas.microsoft.com/office/drawing/2014/main" id="{00000000-0008-0000-0200-00000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3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3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1B4A3-4276-4DE9-8A80-23D4CB90AA1E}">
  <sheetPr>
    <pageSetUpPr fitToPage="1"/>
  </sheetPr>
  <dimension ref="A2:T44"/>
  <sheetViews>
    <sheetView tabSelected="1" zoomScaleNormal="100" workbookViewId="0"/>
  </sheetViews>
  <sheetFormatPr defaultRowHeight="13.2"/>
  <cols>
    <col min="26" max="26" width="8.88671875" customWidth="1"/>
  </cols>
  <sheetData>
    <row r="2" spans="1:20" ht="21">
      <c r="F2" s="165" t="s">
        <v>239</v>
      </c>
      <c r="G2" s="165"/>
      <c r="H2" s="165"/>
      <c r="I2" s="165"/>
      <c r="J2" s="165"/>
      <c r="K2" s="165"/>
      <c r="L2" s="165"/>
      <c r="M2" s="165"/>
      <c r="N2" s="165"/>
    </row>
    <row r="5" spans="1:20">
      <c r="A5" s="166" t="s">
        <v>240</v>
      </c>
      <c r="B5" s="166"/>
      <c r="C5" s="166"/>
      <c r="D5" s="166"/>
      <c r="E5" s="166"/>
      <c r="F5" s="166"/>
      <c r="G5" s="166"/>
      <c r="H5" s="166"/>
      <c r="I5" s="166"/>
      <c r="J5" s="166"/>
      <c r="K5" s="166"/>
      <c r="L5" s="166"/>
      <c r="M5" s="166"/>
      <c r="N5" s="166"/>
      <c r="O5" s="166"/>
      <c r="P5" s="166"/>
      <c r="Q5" s="166"/>
      <c r="R5" s="166"/>
      <c r="S5" s="166"/>
      <c r="T5" s="166"/>
    </row>
    <row r="7" spans="1:20">
      <c r="A7" s="163" t="s">
        <v>241</v>
      </c>
    </row>
    <row r="44" spans="1:1">
      <c r="A44" s="164"/>
    </row>
  </sheetData>
  <sheetProtection sheet="1" objects="1" scenarios="1"/>
  <mergeCells count="2">
    <mergeCell ref="F2:N2"/>
    <mergeCell ref="A5:T5"/>
  </mergeCells>
  <phoneticPr fontId="40"/>
  <pageMargins left="0.7" right="0.7" top="0.75" bottom="0.75" header="0.3" footer="0.3"/>
  <pageSetup paperSize="9" scale="7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BZ100"/>
  <sheetViews>
    <sheetView showGridLines="0" view="pageBreakPreview" zoomScaleNormal="100" zoomScaleSheetLayoutView="100" workbookViewId="0"/>
  </sheetViews>
  <sheetFormatPr defaultColWidth="1.33203125" defaultRowHeight="6.75" customHeight="1"/>
  <cols>
    <col min="1" max="5" width="3.33203125" style="26" customWidth="1"/>
    <col min="6" max="6" width="5.33203125" style="26" customWidth="1"/>
    <col min="7" max="12" width="1.33203125" style="26"/>
    <col min="13" max="13" width="11.33203125" style="26" customWidth="1"/>
    <col min="14" max="61" width="1.33203125" style="26"/>
    <col min="62" max="62" width="1.33203125" style="26" customWidth="1"/>
    <col min="63" max="65" width="1.33203125" style="26"/>
    <col min="66" max="66" width="1.33203125" style="26" customWidth="1"/>
    <col min="67" max="16384" width="1.33203125" style="26"/>
  </cols>
  <sheetData>
    <row r="1" spans="1:77" ht="15.75" customHeight="1">
      <c r="A1" s="16" t="s">
        <v>185</v>
      </c>
      <c r="B1" s="17"/>
      <c r="C1" s="17"/>
      <c r="D1" s="17"/>
      <c r="E1" s="17"/>
      <c r="F1" s="17"/>
      <c r="G1" s="18"/>
      <c r="H1" s="18"/>
      <c r="I1" s="18"/>
      <c r="J1" s="19"/>
      <c r="K1" s="19"/>
      <c r="L1" s="19"/>
      <c r="M1" s="19"/>
      <c r="N1" s="19"/>
      <c r="O1" s="19"/>
      <c r="P1" s="19"/>
      <c r="Q1" s="19"/>
      <c r="R1" s="20"/>
      <c r="S1" s="20"/>
      <c r="T1" s="20"/>
      <c r="U1" s="20"/>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21"/>
      <c r="BK1" s="22"/>
      <c r="BL1" s="23"/>
      <c r="BM1" s="23"/>
      <c r="BN1" s="23"/>
      <c r="BO1" s="23"/>
      <c r="BP1" s="23"/>
      <c r="BQ1" s="24"/>
      <c r="BR1" s="24"/>
      <c r="BS1" s="25"/>
      <c r="BT1" s="25"/>
      <c r="BU1" s="25"/>
      <c r="BV1" s="25"/>
      <c r="BW1" s="25"/>
      <c r="BX1" s="25"/>
      <c r="BY1" s="25"/>
    </row>
    <row r="2" spans="1:77" ht="6.75" customHeight="1">
      <c r="A2" s="17"/>
      <c r="B2" s="17"/>
      <c r="C2" s="167" t="s">
        <v>237</v>
      </c>
      <c r="D2" s="167"/>
      <c r="E2" s="167"/>
      <c r="F2" s="167"/>
      <c r="G2" s="167"/>
      <c r="H2" s="167"/>
      <c r="I2" s="167"/>
      <c r="J2" s="167"/>
      <c r="K2" s="167"/>
      <c r="L2" s="167"/>
      <c r="M2" s="167"/>
      <c r="N2" s="167"/>
      <c r="O2" s="167"/>
      <c r="P2" s="167"/>
      <c r="Q2" s="167"/>
      <c r="R2" s="167"/>
      <c r="S2" s="167"/>
      <c r="T2" s="167"/>
      <c r="U2" s="167"/>
      <c r="V2" s="167"/>
      <c r="W2" s="167"/>
      <c r="X2" s="167"/>
      <c r="Y2" s="167"/>
      <c r="Z2" s="167"/>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7"/>
      <c r="BM2" s="167"/>
      <c r="BN2" s="167"/>
      <c r="BO2" s="167"/>
      <c r="BP2" s="167"/>
      <c r="BQ2" s="167"/>
      <c r="BR2" s="167"/>
      <c r="BS2" s="167"/>
      <c r="BT2" s="167"/>
      <c r="BU2" s="167"/>
      <c r="BV2" s="167"/>
      <c r="BW2" s="25"/>
      <c r="BX2" s="25"/>
      <c r="BY2" s="25"/>
    </row>
    <row r="3" spans="1:77" ht="6.75" customHeight="1">
      <c r="A3" s="17"/>
      <c r="B3" s="17"/>
      <c r="C3" s="167"/>
      <c r="D3" s="167"/>
      <c r="E3" s="167"/>
      <c r="F3" s="167"/>
      <c r="G3" s="167"/>
      <c r="H3" s="167"/>
      <c r="I3" s="167"/>
      <c r="J3" s="167"/>
      <c r="K3" s="167"/>
      <c r="L3" s="167"/>
      <c r="M3" s="167"/>
      <c r="N3" s="167"/>
      <c r="O3" s="167"/>
      <c r="P3" s="167"/>
      <c r="Q3" s="167"/>
      <c r="R3" s="167"/>
      <c r="S3" s="167"/>
      <c r="T3" s="167"/>
      <c r="U3" s="167"/>
      <c r="V3" s="167"/>
      <c r="W3" s="167"/>
      <c r="X3" s="167"/>
      <c r="Y3" s="167"/>
      <c r="Z3" s="167"/>
      <c r="AA3" s="167"/>
      <c r="AB3" s="167"/>
      <c r="AC3" s="167"/>
      <c r="AD3" s="167"/>
      <c r="AE3" s="167"/>
      <c r="AF3" s="167"/>
      <c r="AG3" s="167"/>
      <c r="AH3" s="167"/>
      <c r="AI3" s="167"/>
      <c r="AJ3" s="167"/>
      <c r="AK3" s="167"/>
      <c r="AL3" s="167"/>
      <c r="AM3" s="167"/>
      <c r="AN3" s="167"/>
      <c r="AO3" s="167"/>
      <c r="AP3" s="167"/>
      <c r="AQ3" s="167"/>
      <c r="AR3" s="167"/>
      <c r="AS3" s="167"/>
      <c r="AT3" s="167"/>
      <c r="AU3" s="167"/>
      <c r="AV3" s="167"/>
      <c r="AW3" s="167"/>
      <c r="AX3" s="167"/>
      <c r="AY3" s="167"/>
      <c r="AZ3" s="167"/>
      <c r="BA3" s="167"/>
      <c r="BB3" s="167"/>
      <c r="BC3" s="167"/>
      <c r="BD3" s="167"/>
      <c r="BE3" s="167"/>
      <c r="BF3" s="167"/>
      <c r="BG3" s="167"/>
      <c r="BH3" s="167"/>
      <c r="BI3" s="167"/>
      <c r="BJ3" s="167"/>
      <c r="BK3" s="167"/>
      <c r="BL3" s="167"/>
      <c r="BM3" s="167"/>
      <c r="BN3" s="167"/>
      <c r="BO3" s="167"/>
      <c r="BP3" s="167"/>
      <c r="BQ3" s="167"/>
      <c r="BR3" s="167"/>
      <c r="BS3" s="167"/>
      <c r="BT3" s="167"/>
      <c r="BU3" s="167"/>
      <c r="BV3" s="167"/>
      <c r="BW3" s="25"/>
      <c r="BX3" s="25"/>
      <c r="BY3" s="25"/>
    </row>
    <row r="4" spans="1:77" ht="6.75" customHeight="1">
      <c r="A4" s="17"/>
      <c r="B4" s="1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c r="AM4" s="167"/>
      <c r="AN4" s="167"/>
      <c r="AO4" s="167"/>
      <c r="AP4" s="167"/>
      <c r="AQ4" s="167"/>
      <c r="AR4" s="167"/>
      <c r="AS4" s="167"/>
      <c r="AT4" s="167"/>
      <c r="AU4" s="167"/>
      <c r="AV4" s="167"/>
      <c r="AW4" s="167"/>
      <c r="AX4" s="167"/>
      <c r="AY4" s="167"/>
      <c r="AZ4" s="167"/>
      <c r="BA4" s="167"/>
      <c r="BB4" s="167"/>
      <c r="BC4" s="167"/>
      <c r="BD4" s="167"/>
      <c r="BE4" s="167"/>
      <c r="BF4" s="167"/>
      <c r="BG4" s="167"/>
      <c r="BH4" s="167"/>
      <c r="BI4" s="167"/>
      <c r="BJ4" s="167"/>
      <c r="BK4" s="167"/>
      <c r="BL4" s="167"/>
      <c r="BM4" s="167"/>
      <c r="BN4" s="167"/>
      <c r="BO4" s="167"/>
      <c r="BP4" s="167"/>
      <c r="BQ4" s="167"/>
      <c r="BR4" s="167"/>
      <c r="BS4" s="167"/>
      <c r="BT4" s="167"/>
      <c r="BU4" s="167"/>
      <c r="BV4" s="167"/>
      <c r="BW4" s="25"/>
      <c r="BX4" s="25"/>
      <c r="BY4" s="25"/>
    </row>
    <row r="5" spans="1:77" ht="6.75" customHeight="1">
      <c r="A5" s="17"/>
      <c r="B5" s="17"/>
      <c r="C5" s="167"/>
      <c r="D5" s="167"/>
      <c r="E5" s="167"/>
      <c r="F5" s="167"/>
      <c r="G5" s="167"/>
      <c r="H5" s="167"/>
      <c r="I5" s="167"/>
      <c r="J5" s="167"/>
      <c r="K5" s="167"/>
      <c r="L5" s="167"/>
      <c r="M5" s="167"/>
      <c r="N5" s="167"/>
      <c r="O5" s="167"/>
      <c r="P5" s="167"/>
      <c r="Q5" s="167"/>
      <c r="R5" s="167"/>
      <c r="S5" s="167"/>
      <c r="T5" s="167"/>
      <c r="U5" s="167"/>
      <c r="V5" s="167"/>
      <c r="W5" s="167"/>
      <c r="X5" s="167"/>
      <c r="Y5" s="167"/>
      <c r="Z5" s="167"/>
      <c r="AA5" s="167"/>
      <c r="AB5" s="167"/>
      <c r="AC5" s="167"/>
      <c r="AD5" s="167"/>
      <c r="AE5" s="167"/>
      <c r="AF5" s="167"/>
      <c r="AG5" s="167"/>
      <c r="AH5" s="167"/>
      <c r="AI5" s="167"/>
      <c r="AJ5" s="167"/>
      <c r="AK5" s="167"/>
      <c r="AL5" s="167"/>
      <c r="AM5" s="167"/>
      <c r="AN5" s="167"/>
      <c r="AO5" s="167"/>
      <c r="AP5" s="167"/>
      <c r="AQ5" s="167"/>
      <c r="AR5" s="167"/>
      <c r="AS5" s="167"/>
      <c r="AT5" s="167"/>
      <c r="AU5" s="167"/>
      <c r="AV5" s="167"/>
      <c r="AW5" s="167"/>
      <c r="AX5" s="167"/>
      <c r="AY5" s="167"/>
      <c r="AZ5" s="167"/>
      <c r="BA5" s="167"/>
      <c r="BB5" s="167"/>
      <c r="BC5" s="167"/>
      <c r="BD5" s="167"/>
      <c r="BE5" s="167"/>
      <c r="BF5" s="167"/>
      <c r="BG5" s="167"/>
      <c r="BH5" s="167"/>
      <c r="BI5" s="167"/>
      <c r="BJ5" s="167"/>
      <c r="BK5" s="167"/>
      <c r="BL5" s="167"/>
      <c r="BM5" s="167"/>
      <c r="BN5" s="167"/>
      <c r="BO5" s="167"/>
      <c r="BP5" s="167"/>
      <c r="BQ5" s="167"/>
      <c r="BR5" s="167"/>
      <c r="BS5" s="167"/>
      <c r="BT5" s="167"/>
      <c r="BU5" s="167"/>
      <c r="BV5" s="167"/>
      <c r="BW5" s="27"/>
      <c r="BX5" s="27"/>
      <c r="BY5" s="27"/>
    </row>
    <row r="6" spans="1:77" ht="6.75" customHeight="1">
      <c r="A6" s="17"/>
      <c r="B6" s="168" t="s">
        <v>193</v>
      </c>
      <c r="C6" s="168"/>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168"/>
      <c r="AJ6" s="168"/>
      <c r="AK6" s="168"/>
      <c r="AL6" s="168"/>
      <c r="AM6" s="168"/>
      <c r="AN6" s="168"/>
      <c r="AO6" s="168"/>
      <c r="AP6" s="168"/>
      <c r="AQ6" s="168"/>
      <c r="AR6" s="168"/>
      <c r="AS6" s="168"/>
      <c r="AT6" s="168"/>
      <c r="AU6" s="168"/>
      <c r="AV6" s="168"/>
      <c r="AW6" s="168"/>
      <c r="AX6" s="168"/>
      <c r="AY6" s="168"/>
      <c r="AZ6" s="168"/>
      <c r="BA6" s="168"/>
      <c r="BB6" s="168"/>
      <c r="BC6" s="168"/>
      <c r="BD6" s="168"/>
      <c r="BE6" s="168"/>
      <c r="BF6" s="168"/>
      <c r="BG6" s="168"/>
      <c r="BH6" s="168"/>
      <c r="BI6" s="168"/>
      <c r="BJ6" s="168"/>
      <c r="BK6" s="168"/>
      <c r="BL6" s="168"/>
      <c r="BM6" s="168"/>
      <c r="BN6" s="27"/>
      <c r="BO6" s="27"/>
      <c r="BP6" s="27"/>
      <c r="BQ6" s="27"/>
      <c r="BR6" s="27"/>
      <c r="BS6" s="27"/>
      <c r="BT6" s="27"/>
      <c r="BU6" s="27"/>
      <c r="BV6" s="27"/>
      <c r="BW6" s="27"/>
      <c r="BX6" s="27"/>
      <c r="BY6" s="27"/>
    </row>
    <row r="7" spans="1:77" ht="6.75" customHeight="1">
      <c r="A7" s="17"/>
      <c r="B7" s="168"/>
      <c r="C7" s="168"/>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68"/>
      <c r="AE7" s="168"/>
      <c r="AF7" s="168"/>
      <c r="AG7" s="168"/>
      <c r="AH7" s="168"/>
      <c r="AI7" s="168"/>
      <c r="AJ7" s="168"/>
      <c r="AK7" s="168"/>
      <c r="AL7" s="168"/>
      <c r="AM7" s="168"/>
      <c r="AN7" s="168"/>
      <c r="AO7" s="168"/>
      <c r="AP7" s="168"/>
      <c r="AQ7" s="168"/>
      <c r="AR7" s="168"/>
      <c r="AS7" s="168"/>
      <c r="AT7" s="168"/>
      <c r="AU7" s="168"/>
      <c r="AV7" s="168"/>
      <c r="AW7" s="168"/>
      <c r="AX7" s="168"/>
      <c r="AY7" s="168"/>
      <c r="AZ7" s="168"/>
      <c r="BA7" s="168"/>
      <c r="BB7" s="168"/>
      <c r="BC7" s="168"/>
      <c r="BD7" s="168"/>
      <c r="BE7" s="168"/>
      <c r="BF7" s="168"/>
      <c r="BG7" s="168"/>
      <c r="BH7" s="168"/>
      <c r="BI7" s="168"/>
      <c r="BJ7" s="168"/>
      <c r="BK7" s="168"/>
      <c r="BL7" s="168"/>
      <c r="BM7" s="168"/>
      <c r="BN7" s="25"/>
      <c r="BO7" s="25"/>
      <c r="BP7" s="25"/>
      <c r="BQ7" s="25"/>
      <c r="BR7" s="25"/>
      <c r="BS7" s="25"/>
      <c r="BT7" s="25"/>
      <c r="BU7" s="25"/>
      <c r="BV7" s="25"/>
      <c r="BW7" s="25"/>
      <c r="BX7" s="25"/>
      <c r="BY7" s="25"/>
    </row>
    <row r="8" spans="1:77" ht="6.75" customHeight="1">
      <c r="A8" s="17"/>
      <c r="B8" s="168"/>
      <c r="C8" s="168"/>
      <c r="D8" s="168"/>
      <c r="E8" s="168"/>
      <c r="F8" s="168"/>
      <c r="G8" s="168"/>
      <c r="H8" s="168"/>
      <c r="I8" s="168"/>
      <c r="J8" s="168"/>
      <c r="K8" s="168"/>
      <c r="L8" s="168"/>
      <c r="M8" s="168"/>
      <c r="N8" s="168"/>
      <c r="O8" s="168"/>
      <c r="P8" s="168"/>
      <c r="Q8" s="168"/>
      <c r="R8" s="168"/>
      <c r="S8" s="168"/>
      <c r="T8" s="168"/>
      <c r="U8" s="168"/>
      <c r="V8" s="168"/>
      <c r="W8" s="168"/>
      <c r="X8" s="168"/>
      <c r="Y8" s="168"/>
      <c r="Z8" s="168"/>
      <c r="AA8" s="168"/>
      <c r="AB8" s="168"/>
      <c r="AC8" s="168"/>
      <c r="AD8" s="168"/>
      <c r="AE8" s="168"/>
      <c r="AF8" s="168"/>
      <c r="AG8" s="168"/>
      <c r="AH8" s="168"/>
      <c r="AI8" s="168"/>
      <c r="AJ8" s="168"/>
      <c r="AK8" s="168"/>
      <c r="AL8" s="168"/>
      <c r="AM8" s="168"/>
      <c r="AN8" s="168"/>
      <c r="AO8" s="168"/>
      <c r="AP8" s="168"/>
      <c r="AQ8" s="168"/>
      <c r="AR8" s="168"/>
      <c r="AS8" s="168"/>
      <c r="AT8" s="168"/>
      <c r="AU8" s="168"/>
      <c r="AV8" s="168"/>
      <c r="AW8" s="168"/>
      <c r="AX8" s="168"/>
      <c r="AY8" s="168"/>
      <c r="AZ8" s="168"/>
      <c r="BA8" s="168"/>
      <c r="BB8" s="168"/>
      <c r="BC8" s="168"/>
      <c r="BD8" s="168"/>
      <c r="BE8" s="168"/>
      <c r="BF8" s="168"/>
      <c r="BG8" s="168"/>
      <c r="BH8" s="168"/>
      <c r="BI8" s="168"/>
      <c r="BJ8" s="168"/>
      <c r="BK8" s="168"/>
      <c r="BL8" s="168"/>
      <c r="BM8" s="168"/>
      <c r="BN8" s="25"/>
      <c r="BO8" s="25"/>
      <c r="BP8" s="25"/>
      <c r="BQ8" s="25"/>
      <c r="BR8" s="25"/>
      <c r="BS8" s="25"/>
      <c r="BT8" s="25"/>
      <c r="BU8" s="25"/>
      <c r="BV8" s="25"/>
      <c r="BW8" s="25"/>
      <c r="BX8" s="25"/>
      <c r="BY8" s="25"/>
    </row>
    <row r="9" spans="1:77" ht="6.75" customHeight="1">
      <c r="B9" s="169" t="s">
        <v>183</v>
      </c>
      <c r="C9" s="169"/>
      <c r="D9" s="169"/>
      <c r="E9" s="169"/>
      <c r="F9" s="169"/>
      <c r="G9" s="169"/>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69"/>
      <c r="AY9" s="169"/>
      <c r="AZ9" s="169"/>
      <c r="BA9" s="169"/>
      <c r="BB9" s="169"/>
      <c r="BC9" s="169"/>
      <c r="BD9" s="169"/>
      <c r="BE9" s="169"/>
      <c r="BF9" s="169"/>
      <c r="BG9" s="169"/>
      <c r="BH9" s="169"/>
      <c r="BI9" s="169"/>
      <c r="BJ9" s="169"/>
      <c r="BK9" s="169"/>
      <c r="BL9" s="169"/>
      <c r="BM9" s="169"/>
      <c r="BN9" s="169"/>
      <c r="BO9" s="169"/>
      <c r="BP9" s="169"/>
      <c r="BQ9" s="169"/>
      <c r="BR9" s="169"/>
      <c r="BS9" s="169"/>
      <c r="BT9" s="169"/>
      <c r="BU9" s="169"/>
      <c r="BV9" s="169"/>
      <c r="BW9" s="169"/>
      <c r="BX9" s="169"/>
      <c r="BY9" s="169"/>
    </row>
    <row r="10" spans="1:77" ht="7.5" customHeight="1">
      <c r="B10" s="169"/>
      <c r="C10" s="169"/>
      <c r="D10" s="169"/>
      <c r="E10" s="169"/>
      <c r="F10" s="169"/>
      <c r="G10" s="169"/>
      <c r="H10" s="169"/>
      <c r="I10" s="169"/>
      <c r="J10" s="169"/>
      <c r="K10" s="169"/>
      <c r="L10" s="169"/>
      <c r="M10" s="169"/>
      <c r="N10" s="169"/>
      <c r="O10" s="169"/>
      <c r="P10" s="169"/>
      <c r="Q10" s="169"/>
      <c r="R10" s="169"/>
      <c r="S10" s="169"/>
      <c r="T10" s="169"/>
      <c r="U10" s="169"/>
      <c r="V10" s="169"/>
      <c r="W10" s="169"/>
      <c r="X10" s="169"/>
      <c r="Y10" s="169"/>
      <c r="Z10" s="169"/>
      <c r="AA10" s="169"/>
      <c r="AB10" s="169"/>
      <c r="AC10" s="169"/>
      <c r="AD10" s="169"/>
      <c r="AE10" s="169"/>
      <c r="AF10" s="169"/>
      <c r="AG10" s="169"/>
      <c r="AH10" s="169"/>
      <c r="AI10" s="169"/>
      <c r="AJ10" s="169"/>
      <c r="AK10" s="169"/>
      <c r="AL10" s="169"/>
      <c r="AM10" s="169"/>
      <c r="AN10" s="169"/>
      <c r="AO10" s="169"/>
      <c r="AP10" s="169"/>
      <c r="AQ10" s="169"/>
      <c r="AR10" s="169"/>
      <c r="AS10" s="169"/>
      <c r="AT10" s="169"/>
      <c r="AU10" s="169"/>
      <c r="AV10" s="169"/>
      <c r="AW10" s="169"/>
      <c r="AX10" s="169"/>
      <c r="AY10" s="169"/>
      <c r="AZ10" s="169"/>
      <c r="BA10" s="169"/>
      <c r="BB10" s="169"/>
      <c r="BC10" s="169"/>
      <c r="BD10" s="169"/>
      <c r="BE10" s="169"/>
      <c r="BF10" s="169"/>
      <c r="BG10" s="169"/>
      <c r="BH10" s="169"/>
      <c r="BI10" s="169"/>
      <c r="BJ10" s="169"/>
      <c r="BK10" s="169"/>
      <c r="BL10" s="169"/>
      <c r="BM10" s="169"/>
      <c r="BN10" s="169"/>
      <c r="BO10" s="169"/>
      <c r="BP10" s="169"/>
      <c r="BQ10" s="169"/>
      <c r="BR10" s="169"/>
      <c r="BS10" s="169"/>
      <c r="BT10" s="169"/>
      <c r="BU10" s="169"/>
      <c r="BV10" s="169"/>
      <c r="BW10" s="169"/>
      <c r="BX10" s="169"/>
      <c r="BY10" s="169"/>
    </row>
    <row r="11" spans="1:77" ht="6.75" customHeight="1">
      <c r="A11" s="27"/>
      <c r="B11" s="169"/>
      <c r="C11" s="169"/>
      <c r="D11" s="169"/>
      <c r="E11" s="169"/>
      <c r="F11" s="169"/>
      <c r="G11" s="169"/>
      <c r="H11" s="169"/>
      <c r="I11" s="169"/>
      <c r="J11" s="169"/>
      <c r="K11" s="169"/>
      <c r="L11" s="169"/>
      <c r="M11" s="169"/>
      <c r="N11" s="169"/>
      <c r="O11" s="169"/>
      <c r="P11" s="169"/>
      <c r="Q11" s="169"/>
      <c r="R11" s="169"/>
      <c r="S11" s="169"/>
      <c r="T11" s="169"/>
      <c r="U11" s="169"/>
      <c r="V11" s="169"/>
      <c r="W11" s="169"/>
      <c r="X11" s="169"/>
      <c r="Y11" s="169"/>
      <c r="Z11" s="169"/>
      <c r="AA11" s="169"/>
      <c r="AB11" s="169"/>
      <c r="AC11" s="169"/>
      <c r="AD11" s="169"/>
      <c r="AE11" s="169"/>
      <c r="AF11" s="169"/>
      <c r="AG11" s="169"/>
      <c r="AH11" s="169"/>
      <c r="AI11" s="169"/>
      <c r="AJ11" s="169"/>
      <c r="AK11" s="169"/>
      <c r="AL11" s="169"/>
      <c r="AM11" s="169"/>
      <c r="AN11" s="169"/>
      <c r="AO11" s="169"/>
      <c r="AP11" s="169"/>
      <c r="AQ11" s="169"/>
      <c r="AR11" s="169"/>
      <c r="AS11" s="169"/>
      <c r="AT11" s="169"/>
      <c r="AU11" s="169"/>
      <c r="AV11" s="169"/>
      <c r="AW11" s="169"/>
      <c r="AX11" s="169"/>
      <c r="AY11" s="169"/>
      <c r="AZ11" s="169"/>
      <c r="BA11" s="169"/>
      <c r="BB11" s="169"/>
      <c r="BC11" s="169"/>
      <c r="BD11" s="169"/>
      <c r="BE11" s="169"/>
      <c r="BF11" s="169"/>
      <c r="BG11" s="169"/>
      <c r="BH11" s="169"/>
      <c r="BI11" s="169"/>
      <c r="BJ11" s="169"/>
      <c r="BK11" s="169"/>
      <c r="BL11" s="169"/>
      <c r="BM11" s="169"/>
      <c r="BN11" s="169"/>
      <c r="BO11" s="169"/>
      <c r="BP11" s="169"/>
      <c r="BQ11" s="169"/>
      <c r="BR11" s="169"/>
      <c r="BS11" s="169"/>
      <c r="BT11" s="169"/>
      <c r="BU11" s="169"/>
      <c r="BV11" s="169"/>
      <c r="BW11" s="169"/>
      <c r="BX11" s="169"/>
      <c r="BY11" s="169"/>
    </row>
    <row r="12" spans="1:77" ht="6.75" customHeight="1">
      <c r="A12" s="27"/>
      <c r="B12" s="169"/>
      <c r="C12" s="169"/>
      <c r="D12" s="169"/>
      <c r="E12" s="169"/>
      <c r="F12" s="169"/>
      <c r="G12" s="169"/>
      <c r="H12" s="169"/>
      <c r="I12" s="169"/>
      <c r="J12" s="169"/>
      <c r="K12" s="169"/>
      <c r="L12" s="169"/>
      <c r="M12" s="169"/>
      <c r="N12" s="169"/>
      <c r="O12" s="169"/>
      <c r="P12" s="169"/>
      <c r="Q12" s="169"/>
      <c r="R12" s="169"/>
      <c r="S12" s="169"/>
      <c r="T12" s="169"/>
      <c r="U12" s="169"/>
      <c r="V12" s="169"/>
      <c r="W12" s="169"/>
      <c r="X12" s="169"/>
      <c r="Y12" s="169"/>
      <c r="Z12" s="169"/>
      <c r="AA12" s="169"/>
      <c r="AB12" s="169"/>
      <c r="AC12" s="169"/>
      <c r="AD12" s="169"/>
      <c r="AE12" s="169"/>
      <c r="AF12" s="169"/>
      <c r="AG12" s="169"/>
      <c r="AH12" s="169"/>
      <c r="AI12" s="169"/>
      <c r="AJ12" s="169"/>
      <c r="AK12" s="169"/>
      <c r="AL12" s="169"/>
      <c r="AM12" s="169"/>
      <c r="AN12" s="169"/>
      <c r="AO12" s="169"/>
      <c r="AP12" s="169"/>
      <c r="AQ12" s="169"/>
      <c r="AR12" s="169"/>
      <c r="AS12" s="169"/>
      <c r="AT12" s="169"/>
      <c r="AU12" s="169"/>
      <c r="AV12" s="169"/>
      <c r="AW12" s="169"/>
      <c r="AX12" s="169"/>
      <c r="AY12" s="169"/>
      <c r="AZ12" s="169"/>
      <c r="BA12" s="169"/>
      <c r="BB12" s="169"/>
      <c r="BC12" s="169"/>
      <c r="BD12" s="169"/>
      <c r="BE12" s="169"/>
      <c r="BF12" s="169"/>
      <c r="BG12" s="169"/>
      <c r="BH12" s="169"/>
      <c r="BI12" s="169"/>
      <c r="BJ12" s="169"/>
      <c r="BK12" s="169"/>
      <c r="BL12" s="169"/>
      <c r="BM12" s="169"/>
      <c r="BN12" s="169"/>
      <c r="BO12" s="169"/>
      <c r="BP12" s="169"/>
      <c r="BQ12" s="169"/>
      <c r="BR12" s="169"/>
      <c r="BS12" s="169"/>
      <c r="BT12" s="169"/>
      <c r="BU12" s="169"/>
      <c r="BV12" s="169"/>
      <c r="BW12" s="169"/>
      <c r="BX12" s="169"/>
      <c r="BY12" s="169"/>
    </row>
    <row r="13" spans="1:77" ht="6.75" customHeight="1">
      <c r="A13" s="172" t="s">
        <v>0</v>
      </c>
      <c r="B13" s="172"/>
      <c r="C13" s="172"/>
      <c r="D13" s="172"/>
      <c r="E13" s="172"/>
      <c r="F13" s="172"/>
      <c r="G13" s="172"/>
      <c r="H13" s="172"/>
      <c r="I13" s="172"/>
      <c r="J13" s="172"/>
      <c r="K13" s="172"/>
      <c r="L13" s="172"/>
      <c r="M13" s="172"/>
      <c r="N13" s="172"/>
      <c r="O13" s="172"/>
      <c r="P13" s="172"/>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170" t="s">
        <v>143</v>
      </c>
      <c r="BA13" s="170"/>
      <c r="BB13" s="170"/>
      <c r="BC13" s="170"/>
      <c r="BD13" s="170"/>
      <c r="BE13" s="170"/>
      <c r="BF13" s="170"/>
      <c r="BG13" s="170"/>
      <c r="BH13" s="170"/>
      <c r="BI13" s="170"/>
      <c r="BJ13" s="170"/>
      <c r="BK13" s="170"/>
      <c r="BL13" s="170"/>
      <c r="BM13" s="170"/>
      <c r="BN13" s="170"/>
      <c r="BO13" s="170"/>
      <c r="BP13" s="170"/>
      <c r="BQ13" s="170"/>
      <c r="BR13" s="170"/>
      <c r="BS13" s="170"/>
      <c r="BT13" s="170"/>
      <c r="BU13" s="170"/>
      <c r="BV13" s="170"/>
      <c r="BW13" s="170"/>
      <c r="BX13" s="170"/>
      <c r="BY13" s="170"/>
    </row>
    <row r="14" spans="1:77" ht="6.75" customHeight="1">
      <c r="A14" s="172"/>
      <c r="B14" s="172"/>
      <c r="C14" s="172"/>
      <c r="D14" s="172"/>
      <c r="E14" s="172"/>
      <c r="F14" s="172"/>
      <c r="G14" s="172"/>
      <c r="H14" s="172"/>
      <c r="I14" s="172"/>
      <c r="J14" s="172"/>
      <c r="K14" s="172"/>
      <c r="L14" s="172"/>
      <c r="M14" s="172"/>
      <c r="N14" s="172"/>
      <c r="O14" s="172"/>
      <c r="P14" s="172"/>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170"/>
      <c r="BA14" s="170"/>
      <c r="BB14" s="170"/>
      <c r="BC14" s="170"/>
      <c r="BD14" s="170"/>
      <c r="BE14" s="170"/>
      <c r="BF14" s="170"/>
      <c r="BG14" s="170"/>
      <c r="BH14" s="170"/>
      <c r="BI14" s="170"/>
      <c r="BJ14" s="170"/>
      <c r="BK14" s="170"/>
      <c r="BL14" s="170"/>
      <c r="BM14" s="170"/>
      <c r="BN14" s="170"/>
      <c r="BO14" s="170"/>
      <c r="BP14" s="170"/>
      <c r="BQ14" s="170"/>
      <c r="BR14" s="170"/>
      <c r="BS14" s="170"/>
      <c r="BT14" s="170"/>
      <c r="BU14" s="170"/>
      <c r="BV14" s="170"/>
      <c r="BW14" s="170"/>
      <c r="BX14" s="170"/>
      <c r="BY14" s="170"/>
    </row>
    <row r="15" spans="1:77" ht="6.75" customHeight="1">
      <c r="A15" s="172"/>
      <c r="B15" s="172"/>
      <c r="C15" s="172"/>
      <c r="D15" s="172"/>
      <c r="E15" s="172"/>
      <c r="F15" s="172"/>
      <c r="G15" s="172"/>
      <c r="H15" s="172"/>
      <c r="I15" s="172"/>
      <c r="J15" s="172"/>
      <c r="K15" s="172"/>
      <c r="L15" s="172"/>
      <c r="M15" s="172"/>
      <c r="N15" s="172"/>
      <c r="O15" s="172"/>
      <c r="P15" s="172"/>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171"/>
      <c r="BA15" s="171"/>
      <c r="BB15" s="171"/>
      <c r="BC15" s="171"/>
      <c r="BD15" s="171"/>
      <c r="BE15" s="171"/>
      <c r="BF15" s="171"/>
      <c r="BG15" s="171"/>
      <c r="BH15" s="171"/>
      <c r="BI15" s="171"/>
      <c r="BJ15" s="171"/>
      <c r="BK15" s="171"/>
      <c r="BL15" s="171"/>
      <c r="BM15" s="171"/>
      <c r="BN15" s="171"/>
      <c r="BO15" s="171"/>
      <c r="BP15" s="171"/>
      <c r="BQ15" s="171"/>
      <c r="BR15" s="171"/>
      <c r="BS15" s="171"/>
      <c r="BT15" s="171"/>
      <c r="BU15" s="171"/>
      <c r="BV15" s="171"/>
      <c r="BW15" s="171"/>
      <c r="BX15" s="171"/>
      <c r="BY15" s="171"/>
    </row>
    <row r="16" spans="1:77" ht="11.25" customHeight="1">
      <c r="A16" s="203" t="s">
        <v>117</v>
      </c>
      <c r="B16" s="203"/>
      <c r="C16" s="203"/>
      <c r="D16" s="203"/>
      <c r="E16" s="203"/>
      <c r="F16" s="203"/>
      <c r="G16" s="203"/>
      <c r="H16" s="203"/>
      <c r="I16" s="203"/>
      <c r="J16" s="203"/>
      <c r="K16" s="203"/>
      <c r="L16" s="203"/>
      <c r="M16" s="203"/>
      <c r="N16" s="204"/>
      <c r="O16" s="204"/>
      <c r="P16" s="204"/>
      <c r="Q16" s="204"/>
      <c r="R16" s="204"/>
      <c r="S16" s="204"/>
      <c r="T16" s="204"/>
      <c r="U16" s="204"/>
      <c r="V16" s="204"/>
      <c r="W16" s="204"/>
      <c r="X16" s="204"/>
      <c r="Y16" s="204"/>
      <c r="Z16" s="204"/>
      <c r="AA16" s="204"/>
      <c r="AB16" s="204"/>
      <c r="AC16" s="204"/>
      <c r="AD16" s="204"/>
      <c r="AE16" s="204"/>
      <c r="AF16" s="204"/>
      <c r="AG16" s="204"/>
      <c r="AH16" s="204"/>
      <c r="AI16" s="204"/>
      <c r="AJ16" s="204"/>
      <c r="AK16" s="204"/>
      <c r="AL16" s="204"/>
      <c r="AM16" s="204"/>
      <c r="AN16" s="173" t="s">
        <v>1</v>
      </c>
      <c r="AO16" s="174"/>
      <c r="AP16" s="174"/>
      <c r="AQ16" s="174"/>
      <c r="AR16" s="174"/>
      <c r="AS16" s="174"/>
      <c r="AT16" s="174"/>
      <c r="AU16" s="174"/>
      <c r="AV16" s="174"/>
      <c r="AW16" s="174"/>
      <c r="AX16" s="174"/>
      <c r="AY16" s="175"/>
      <c r="AZ16" s="182"/>
      <c r="BA16" s="183"/>
      <c r="BB16" s="183"/>
      <c r="BC16" s="183"/>
      <c r="BD16" s="183"/>
      <c r="BE16" s="183"/>
      <c r="BF16" s="183"/>
      <c r="BG16" s="183"/>
      <c r="BH16" s="188" t="s">
        <v>2</v>
      </c>
      <c r="BI16" s="188"/>
      <c r="BJ16" s="191"/>
      <c r="BK16" s="191"/>
      <c r="BL16" s="191"/>
      <c r="BM16" s="191"/>
      <c r="BN16" s="191"/>
      <c r="BO16" s="191"/>
      <c r="BP16" s="194" t="s">
        <v>3</v>
      </c>
      <c r="BQ16" s="194"/>
      <c r="BR16" s="197"/>
      <c r="BS16" s="197"/>
      <c r="BT16" s="197"/>
      <c r="BU16" s="197"/>
      <c r="BV16" s="197"/>
      <c r="BW16" s="197"/>
      <c r="BX16" s="194" t="s">
        <v>4</v>
      </c>
      <c r="BY16" s="200"/>
    </row>
    <row r="17" spans="1:78" ht="6.75" customHeight="1">
      <c r="A17" s="203" t="s">
        <v>118</v>
      </c>
      <c r="B17" s="203"/>
      <c r="C17" s="203"/>
      <c r="D17" s="203"/>
      <c r="E17" s="203"/>
      <c r="F17" s="203"/>
      <c r="G17" s="203"/>
      <c r="H17" s="203"/>
      <c r="I17" s="203"/>
      <c r="J17" s="203"/>
      <c r="K17" s="203"/>
      <c r="L17" s="203"/>
      <c r="M17" s="203"/>
      <c r="N17" s="204"/>
      <c r="O17" s="204"/>
      <c r="P17" s="204"/>
      <c r="Q17" s="204"/>
      <c r="R17" s="204"/>
      <c r="S17" s="204"/>
      <c r="T17" s="204"/>
      <c r="U17" s="204"/>
      <c r="V17" s="204"/>
      <c r="W17" s="204"/>
      <c r="X17" s="204"/>
      <c r="Y17" s="204"/>
      <c r="Z17" s="204"/>
      <c r="AA17" s="204"/>
      <c r="AB17" s="204"/>
      <c r="AC17" s="204"/>
      <c r="AD17" s="204"/>
      <c r="AE17" s="204"/>
      <c r="AF17" s="204"/>
      <c r="AG17" s="204"/>
      <c r="AH17" s="204"/>
      <c r="AI17" s="204"/>
      <c r="AJ17" s="204"/>
      <c r="AK17" s="204"/>
      <c r="AL17" s="204"/>
      <c r="AM17" s="204"/>
      <c r="AN17" s="176"/>
      <c r="AO17" s="177"/>
      <c r="AP17" s="177"/>
      <c r="AQ17" s="177"/>
      <c r="AR17" s="177"/>
      <c r="AS17" s="177"/>
      <c r="AT17" s="177"/>
      <c r="AU17" s="177"/>
      <c r="AV17" s="177"/>
      <c r="AW17" s="177"/>
      <c r="AX17" s="177"/>
      <c r="AY17" s="178"/>
      <c r="AZ17" s="184"/>
      <c r="BA17" s="185"/>
      <c r="BB17" s="185"/>
      <c r="BC17" s="185"/>
      <c r="BD17" s="185"/>
      <c r="BE17" s="185"/>
      <c r="BF17" s="185"/>
      <c r="BG17" s="185"/>
      <c r="BH17" s="189"/>
      <c r="BI17" s="189"/>
      <c r="BJ17" s="192"/>
      <c r="BK17" s="192"/>
      <c r="BL17" s="192"/>
      <c r="BM17" s="192"/>
      <c r="BN17" s="192"/>
      <c r="BO17" s="192"/>
      <c r="BP17" s="195"/>
      <c r="BQ17" s="195"/>
      <c r="BR17" s="198"/>
      <c r="BS17" s="198"/>
      <c r="BT17" s="198"/>
      <c r="BU17" s="198"/>
      <c r="BV17" s="198"/>
      <c r="BW17" s="198"/>
      <c r="BX17" s="195"/>
      <c r="BY17" s="201"/>
    </row>
    <row r="18" spans="1:78" ht="6.75" customHeight="1">
      <c r="A18" s="203"/>
      <c r="B18" s="203"/>
      <c r="C18" s="203"/>
      <c r="D18" s="203"/>
      <c r="E18" s="203"/>
      <c r="F18" s="203"/>
      <c r="G18" s="203"/>
      <c r="H18" s="203"/>
      <c r="I18" s="203"/>
      <c r="J18" s="203"/>
      <c r="K18" s="203"/>
      <c r="L18" s="203"/>
      <c r="M18" s="203"/>
      <c r="N18" s="204"/>
      <c r="O18" s="204"/>
      <c r="P18" s="204"/>
      <c r="Q18" s="204"/>
      <c r="R18" s="204"/>
      <c r="S18" s="204"/>
      <c r="T18" s="204"/>
      <c r="U18" s="204"/>
      <c r="V18" s="204"/>
      <c r="W18" s="204"/>
      <c r="X18" s="204"/>
      <c r="Y18" s="204"/>
      <c r="Z18" s="204"/>
      <c r="AA18" s="204"/>
      <c r="AB18" s="204"/>
      <c r="AC18" s="204"/>
      <c r="AD18" s="204"/>
      <c r="AE18" s="204"/>
      <c r="AF18" s="204"/>
      <c r="AG18" s="204"/>
      <c r="AH18" s="204"/>
      <c r="AI18" s="204"/>
      <c r="AJ18" s="204"/>
      <c r="AK18" s="204"/>
      <c r="AL18" s="204"/>
      <c r="AM18" s="204"/>
      <c r="AN18" s="179"/>
      <c r="AO18" s="180"/>
      <c r="AP18" s="180"/>
      <c r="AQ18" s="180"/>
      <c r="AR18" s="180"/>
      <c r="AS18" s="180"/>
      <c r="AT18" s="180"/>
      <c r="AU18" s="180"/>
      <c r="AV18" s="180"/>
      <c r="AW18" s="180"/>
      <c r="AX18" s="180"/>
      <c r="AY18" s="181"/>
      <c r="AZ18" s="186"/>
      <c r="BA18" s="187"/>
      <c r="BB18" s="187"/>
      <c r="BC18" s="187"/>
      <c r="BD18" s="187"/>
      <c r="BE18" s="187"/>
      <c r="BF18" s="187"/>
      <c r="BG18" s="187"/>
      <c r="BH18" s="190"/>
      <c r="BI18" s="190"/>
      <c r="BJ18" s="193"/>
      <c r="BK18" s="193"/>
      <c r="BL18" s="193"/>
      <c r="BM18" s="193"/>
      <c r="BN18" s="193"/>
      <c r="BO18" s="193"/>
      <c r="BP18" s="196"/>
      <c r="BQ18" s="196"/>
      <c r="BR18" s="199"/>
      <c r="BS18" s="199"/>
      <c r="BT18" s="199"/>
      <c r="BU18" s="199"/>
      <c r="BV18" s="199"/>
      <c r="BW18" s="199"/>
      <c r="BX18" s="196"/>
      <c r="BY18" s="202"/>
    </row>
    <row r="19" spans="1:78" ht="6.75" customHeight="1">
      <c r="A19" s="205" t="s">
        <v>5</v>
      </c>
      <c r="B19" s="206"/>
      <c r="C19" s="206"/>
      <c r="D19" s="206"/>
      <c r="E19" s="206"/>
      <c r="F19" s="206"/>
      <c r="G19" s="206"/>
      <c r="H19" s="206"/>
      <c r="I19" s="206"/>
      <c r="J19" s="206"/>
      <c r="K19" s="206"/>
      <c r="L19" s="206"/>
      <c r="M19" s="207"/>
      <c r="N19" s="211"/>
      <c r="O19" s="212"/>
      <c r="P19" s="212"/>
      <c r="Q19" s="212"/>
      <c r="R19" s="212"/>
      <c r="S19" s="212"/>
      <c r="T19" s="212"/>
      <c r="U19" s="212"/>
      <c r="V19" s="212"/>
      <c r="W19" s="212"/>
      <c r="X19" s="212"/>
      <c r="Y19" s="212"/>
      <c r="Z19" s="212"/>
      <c r="AA19" s="212"/>
      <c r="AB19" s="212"/>
      <c r="AC19" s="212"/>
      <c r="AD19" s="212"/>
      <c r="AE19" s="212"/>
      <c r="AF19" s="212"/>
      <c r="AG19" s="212"/>
      <c r="AH19" s="212"/>
      <c r="AI19" s="212"/>
      <c r="AJ19" s="212"/>
      <c r="AK19" s="212"/>
      <c r="AL19" s="212"/>
      <c r="AM19" s="213"/>
      <c r="AN19" s="205" t="s">
        <v>6</v>
      </c>
      <c r="AO19" s="206"/>
      <c r="AP19" s="206"/>
      <c r="AQ19" s="206"/>
      <c r="AR19" s="206"/>
      <c r="AS19" s="206"/>
      <c r="AT19" s="206"/>
      <c r="AU19" s="206"/>
      <c r="AV19" s="206"/>
      <c r="AW19" s="206"/>
      <c r="AX19" s="206"/>
      <c r="AY19" s="207"/>
      <c r="AZ19" s="220" t="s">
        <v>7</v>
      </c>
      <c r="BA19" s="221"/>
      <c r="BB19" s="222"/>
      <c r="BC19" s="222"/>
      <c r="BD19" s="222"/>
      <c r="BE19" s="222"/>
      <c r="BF19" s="222"/>
      <c r="BG19" s="223" t="s">
        <v>8</v>
      </c>
      <c r="BH19" s="223"/>
      <c r="BI19" s="224"/>
      <c r="BJ19" s="224"/>
      <c r="BK19" s="224"/>
      <c r="BL19" s="224"/>
      <c r="BM19" s="224"/>
      <c r="BN19" s="224"/>
      <c r="BO19" s="224"/>
      <c r="BP19" s="224"/>
      <c r="BQ19" s="224"/>
      <c r="BR19" s="224"/>
      <c r="BS19" s="30"/>
      <c r="BT19" s="30"/>
      <c r="BU19" s="30"/>
      <c r="BV19" s="30"/>
      <c r="BW19" s="30"/>
      <c r="BX19" s="30"/>
      <c r="BY19" s="31"/>
      <c r="BZ19" s="32"/>
    </row>
    <row r="20" spans="1:78" ht="6.75" customHeight="1">
      <c r="A20" s="208"/>
      <c r="B20" s="209"/>
      <c r="C20" s="209"/>
      <c r="D20" s="209"/>
      <c r="E20" s="209"/>
      <c r="F20" s="209"/>
      <c r="G20" s="209"/>
      <c r="H20" s="209"/>
      <c r="I20" s="209"/>
      <c r="J20" s="209"/>
      <c r="K20" s="209"/>
      <c r="L20" s="209"/>
      <c r="M20" s="210"/>
      <c r="N20" s="214"/>
      <c r="O20" s="215"/>
      <c r="P20" s="215"/>
      <c r="Q20" s="215"/>
      <c r="R20" s="215"/>
      <c r="S20" s="215"/>
      <c r="T20" s="215"/>
      <c r="U20" s="215"/>
      <c r="V20" s="215"/>
      <c r="W20" s="215"/>
      <c r="X20" s="215"/>
      <c r="Y20" s="215"/>
      <c r="Z20" s="215"/>
      <c r="AA20" s="215"/>
      <c r="AB20" s="215"/>
      <c r="AC20" s="215"/>
      <c r="AD20" s="215"/>
      <c r="AE20" s="215"/>
      <c r="AF20" s="215"/>
      <c r="AG20" s="215"/>
      <c r="AH20" s="215"/>
      <c r="AI20" s="215"/>
      <c r="AJ20" s="215"/>
      <c r="AK20" s="215"/>
      <c r="AL20" s="215"/>
      <c r="AM20" s="216"/>
      <c r="AN20" s="217"/>
      <c r="AO20" s="218"/>
      <c r="AP20" s="218"/>
      <c r="AQ20" s="218"/>
      <c r="AR20" s="218"/>
      <c r="AS20" s="218"/>
      <c r="AT20" s="218"/>
      <c r="AU20" s="218"/>
      <c r="AV20" s="218"/>
      <c r="AW20" s="218"/>
      <c r="AX20" s="218"/>
      <c r="AY20" s="219"/>
      <c r="AZ20" s="220"/>
      <c r="BA20" s="221"/>
      <c r="BB20" s="222"/>
      <c r="BC20" s="222"/>
      <c r="BD20" s="222"/>
      <c r="BE20" s="222"/>
      <c r="BF20" s="222"/>
      <c r="BG20" s="223"/>
      <c r="BH20" s="223"/>
      <c r="BI20" s="224"/>
      <c r="BJ20" s="224"/>
      <c r="BK20" s="224"/>
      <c r="BL20" s="224"/>
      <c r="BM20" s="224"/>
      <c r="BN20" s="224"/>
      <c r="BO20" s="224"/>
      <c r="BP20" s="224"/>
      <c r="BQ20" s="224"/>
      <c r="BR20" s="224"/>
      <c r="BS20" s="30"/>
      <c r="BT20" s="30"/>
      <c r="BU20" s="30"/>
      <c r="BV20" s="30"/>
      <c r="BW20" s="30"/>
      <c r="BX20" s="30"/>
      <c r="BY20" s="31"/>
      <c r="BZ20" s="32"/>
    </row>
    <row r="21" spans="1:78" ht="6.75" customHeight="1">
      <c r="A21" s="205" t="s">
        <v>115</v>
      </c>
      <c r="B21" s="206"/>
      <c r="C21" s="206"/>
      <c r="D21" s="206"/>
      <c r="E21" s="206"/>
      <c r="F21" s="206"/>
      <c r="G21" s="206"/>
      <c r="H21" s="206"/>
      <c r="I21" s="206"/>
      <c r="J21" s="206"/>
      <c r="K21" s="206"/>
      <c r="L21" s="206"/>
      <c r="M21" s="207"/>
      <c r="N21" s="225"/>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7"/>
      <c r="AN21" s="217"/>
      <c r="AO21" s="218"/>
      <c r="AP21" s="218"/>
      <c r="AQ21" s="218"/>
      <c r="AR21" s="218"/>
      <c r="AS21" s="218"/>
      <c r="AT21" s="218"/>
      <c r="AU21" s="218"/>
      <c r="AV21" s="218"/>
      <c r="AW21" s="218"/>
      <c r="AX21" s="218"/>
      <c r="AY21" s="219"/>
      <c r="AZ21" s="231"/>
      <c r="BA21" s="232"/>
      <c r="BB21" s="232"/>
      <c r="BC21" s="232"/>
      <c r="BD21" s="232"/>
      <c r="BE21" s="232"/>
      <c r="BF21" s="232"/>
      <c r="BG21" s="232"/>
      <c r="BH21" s="232"/>
      <c r="BI21" s="232"/>
      <c r="BJ21" s="232"/>
      <c r="BK21" s="232"/>
      <c r="BL21" s="232"/>
      <c r="BM21" s="232"/>
      <c r="BN21" s="232"/>
      <c r="BO21" s="232"/>
      <c r="BP21" s="232"/>
      <c r="BQ21" s="232"/>
      <c r="BR21" s="232"/>
      <c r="BS21" s="232"/>
      <c r="BT21" s="232"/>
      <c r="BU21" s="232"/>
      <c r="BV21" s="232"/>
      <c r="BW21" s="232"/>
      <c r="BX21" s="232"/>
      <c r="BY21" s="233"/>
      <c r="BZ21" s="32"/>
    </row>
    <row r="22" spans="1:78" ht="6.75" customHeight="1">
      <c r="A22" s="217"/>
      <c r="B22" s="218"/>
      <c r="C22" s="218"/>
      <c r="D22" s="218"/>
      <c r="E22" s="218"/>
      <c r="F22" s="218"/>
      <c r="G22" s="218"/>
      <c r="H22" s="218"/>
      <c r="I22" s="218"/>
      <c r="J22" s="218"/>
      <c r="K22" s="218"/>
      <c r="L22" s="218"/>
      <c r="M22" s="219"/>
      <c r="N22" s="228"/>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30"/>
      <c r="AN22" s="217"/>
      <c r="AO22" s="218"/>
      <c r="AP22" s="218"/>
      <c r="AQ22" s="218"/>
      <c r="AR22" s="218"/>
      <c r="AS22" s="218"/>
      <c r="AT22" s="218"/>
      <c r="AU22" s="218"/>
      <c r="AV22" s="218"/>
      <c r="AW22" s="218"/>
      <c r="AX22" s="218"/>
      <c r="AY22" s="219"/>
      <c r="AZ22" s="231"/>
      <c r="BA22" s="232"/>
      <c r="BB22" s="232"/>
      <c r="BC22" s="232"/>
      <c r="BD22" s="232"/>
      <c r="BE22" s="232"/>
      <c r="BF22" s="232"/>
      <c r="BG22" s="232"/>
      <c r="BH22" s="232"/>
      <c r="BI22" s="232"/>
      <c r="BJ22" s="232"/>
      <c r="BK22" s="232"/>
      <c r="BL22" s="232"/>
      <c r="BM22" s="232"/>
      <c r="BN22" s="232"/>
      <c r="BO22" s="232"/>
      <c r="BP22" s="232"/>
      <c r="BQ22" s="232"/>
      <c r="BR22" s="232"/>
      <c r="BS22" s="232"/>
      <c r="BT22" s="232"/>
      <c r="BU22" s="232"/>
      <c r="BV22" s="232"/>
      <c r="BW22" s="232"/>
      <c r="BX22" s="232"/>
      <c r="BY22" s="233"/>
    </row>
    <row r="23" spans="1:78" ht="6.75" customHeight="1">
      <c r="A23" s="217"/>
      <c r="B23" s="218"/>
      <c r="C23" s="218"/>
      <c r="D23" s="218"/>
      <c r="E23" s="218"/>
      <c r="F23" s="218"/>
      <c r="G23" s="218"/>
      <c r="H23" s="218"/>
      <c r="I23" s="218"/>
      <c r="J23" s="218"/>
      <c r="K23" s="218"/>
      <c r="L23" s="218"/>
      <c r="M23" s="219"/>
      <c r="N23" s="228"/>
      <c r="O23" s="229"/>
      <c r="P23" s="229"/>
      <c r="Q23" s="229"/>
      <c r="R23" s="229"/>
      <c r="S23" s="229"/>
      <c r="T23" s="229"/>
      <c r="U23" s="229"/>
      <c r="V23" s="229"/>
      <c r="W23" s="229"/>
      <c r="X23" s="229"/>
      <c r="Y23" s="229"/>
      <c r="Z23" s="229"/>
      <c r="AA23" s="229"/>
      <c r="AB23" s="229"/>
      <c r="AC23" s="229"/>
      <c r="AD23" s="229"/>
      <c r="AE23" s="229"/>
      <c r="AF23" s="229"/>
      <c r="AG23" s="229"/>
      <c r="AH23" s="229"/>
      <c r="AI23" s="229"/>
      <c r="AJ23" s="229"/>
      <c r="AK23" s="229"/>
      <c r="AL23" s="229"/>
      <c r="AM23" s="230"/>
      <c r="AN23" s="217"/>
      <c r="AO23" s="218"/>
      <c r="AP23" s="218"/>
      <c r="AQ23" s="218"/>
      <c r="AR23" s="218"/>
      <c r="AS23" s="218"/>
      <c r="AT23" s="218"/>
      <c r="AU23" s="218"/>
      <c r="AV23" s="218"/>
      <c r="AW23" s="218"/>
      <c r="AX23" s="218"/>
      <c r="AY23" s="219"/>
      <c r="AZ23" s="231"/>
      <c r="BA23" s="232"/>
      <c r="BB23" s="232"/>
      <c r="BC23" s="232"/>
      <c r="BD23" s="232"/>
      <c r="BE23" s="232"/>
      <c r="BF23" s="232"/>
      <c r="BG23" s="232"/>
      <c r="BH23" s="232"/>
      <c r="BI23" s="232"/>
      <c r="BJ23" s="232"/>
      <c r="BK23" s="232"/>
      <c r="BL23" s="232"/>
      <c r="BM23" s="232"/>
      <c r="BN23" s="232"/>
      <c r="BO23" s="232"/>
      <c r="BP23" s="232"/>
      <c r="BQ23" s="232"/>
      <c r="BR23" s="232"/>
      <c r="BS23" s="232"/>
      <c r="BT23" s="232"/>
      <c r="BU23" s="232"/>
      <c r="BV23" s="232"/>
      <c r="BW23" s="232"/>
      <c r="BX23" s="232"/>
      <c r="BY23" s="233"/>
    </row>
    <row r="24" spans="1:78" ht="6.75" customHeight="1">
      <c r="A24" s="217"/>
      <c r="B24" s="218"/>
      <c r="C24" s="218"/>
      <c r="D24" s="218"/>
      <c r="E24" s="218"/>
      <c r="F24" s="218"/>
      <c r="G24" s="218"/>
      <c r="H24" s="218"/>
      <c r="I24" s="218"/>
      <c r="J24" s="218"/>
      <c r="K24" s="218"/>
      <c r="L24" s="218"/>
      <c r="M24" s="219"/>
      <c r="N24" s="228"/>
      <c r="O24" s="229"/>
      <c r="P24" s="229"/>
      <c r="Q24" s="229"/>
      <c r="R24" s="229"/>
      <c r="S24" s="229"/>
      <c r="T24" s="229"/>
      <c r="U24" s="229"/>
      <c r="V24" s="229"/>
      <c r="W24" s="229"/>
      <c r="X24" s="229"/>
      <c r="Y24" s="229"/>
      <c r="Z24" s="229"/>
      <c r="AA24" s="229"/>
      <c r="AB24" s="229"/>
      <c r="AC24" s="229"/>
      <c r="AD24" s="229"/>
      <c r="AE24" s="229"/>
      <c r="AF24" s="229"/>
      <c r="AG24" s="229"/>
      <c r="AH24" s="229"/>
      <c r="AI24" s="229"/>
      <c r="AJ24" s="229"/>
      <c r="AK24" s="229"/>
      <c r="AL24" s="229"/>
      <c r="AM24" s="230"/>
      <c r="AN24" s="217"/>
      <c r="AO24" s="218"/>
      <c r="AP24" s="218"/>
      <c r="AQ24" s="218"/>
      <c r="AR24" s="218"/>
      <c r="AS24" s="218"/>
      <c r="AT24" s="218"/>
      <c r="AU24" s="218"/>
      <c r="AV24" s="218"/>
      <c r="AW24" s="218"/>
      <c r="AX24" s="218"/>
      <c r="AY24" s="219"/>
      <c r="AZ24" s="231"/>
      <c r="BA24" s="232"/>
      <c r="BB24" s="232"/>
      <c r="BC24" s="232"/>
      <c r="BD24" s="232"/>
      <c r="BE24" s="232"/>
      <c r="BF24" s="232"/>
      <c r="BG24" s="232"/>
      <c r="BH24" s="232"/>
      <c r="BI24" s="232"/>
      <c r="BJ24" s="232"/>
      <c r="BK24" s="232"/>
      <c r="BL24" s="232"/>
      <c r="BM24" s="232"/>
      <c r="BN24" s="232"/>
      <c r="BO24" s="232"/>
      <c r="BP24" s="232"/>
      <c r="BQ24" s="232"/>
      <c r="BR24" s="232"/>
      <c r="BS24" s="232"/>
      <c r="BT24" s="232"/>
      <c r="BU24" s="232"/>
      <c r="BV24" s="232"/>
      <c r="BW24" s="232"/>
      <c r="BX24" s="232"/>
      <c r="BY24" s="233"/>
    </row>
    <row r="25" spans="1:78" ht="6.75" customHeight="1">
      <c r="A25" s="217"/>
      <c r="B25" s="218"/>
      <c r="C25" s="218"/>
      <c r="D25" s="218"/>
      <c r="E25" s="218"/>
      <c r="F25" s="218"/>
      <c r="G25" s="218"/>
      <c r="H25" s="218"/>
      <c r="I25" s="218"/>
      <c r="J25" s="218"/>
      <c r="K25" s="218"/>
      <c r="L25" s="218"/>
      <c r="M25" s="219"/>
      <c r="N25" s="237" t="s">
        <v>94</v>
      </c>
      <c r="O25" s="238"/>
      <c r="P25" s="238"/>
      <c r="Q25" s="238"/>
      <c r="R25" s="238"/>
      <c r="S25" s="238"/>
      <c r="T25" s="238"/>
      <c r="U25" s="238"/>
      <c r="V25" s="238"/>
      <c r="W25" s="238"/>
      <c r="X25" s="238"/>
      <c r="Y25" s="238"/>
      <c r="Z25" s="241"/>
      <c r="AA25" s="241"/>
      <c r="AB25" s="241"/>
      <c r="AC25" s="241"/>
      <c r="AD25" s="241"/>
      <c r="AE25" s="241"/>
      <c r="AF25" s="241"/>
      <c r="AG25" s="241"/>
      <c r="AH25" s="241"/>
      <c r="AI25" s="241"/>
      <c r="AJ25" s="241"/>
      <c r="AK25" s="241"/>
      <c r="AL25" s="241"/>
      <c r="AM25" s="242"/>
      <c r="AN25" s="217"/>
      <c r="AO25" s="218"/>
      <c r="AP25" s="218"/>
      <c r="AQ25" s="218"/>
      <c r="AR25" s="218"/>
      <c r="AS25" s="218"/>
      <c r="AT25" s="218"/>
      <c r="AU25" s="218"/>
      <c r="AV25" s="218"/>
      <c r="AW25" s="218"/>
      <c r="AX25" s="218"/>
      <c r="AY25" s="219"/>
      <c r="AZ25" s="231"/>
      <c r="BA25" s="232"/>
      <c r="BB25" s="232"/>
      <c r="BC25" s="232"/>
      <c r="BD25" s="232"/>
      <c r="BE25" s="232"/>
      <c r="BF25" s="232"/>
      <c r="BG25" s="232"/>
      <c r="BH25" s="232"/>
      <c r="BI25" s="232"/>
      <c r="BJ25" s="232"/>
      <c r="BK25" s="232"/>
      <c r="BL25" s="232"/>
      <c r="BM25" s="232"/>
      <c r="BN25" s="232"/>
      <c r="BO25" s="232"/>
      <c r="BP25" s="232"/>
      <c r="BQ25" s="232"/>
      <c r="BR25" s="232"/>
      <c r="BS25" s="232"/>
      <c r="BT25" s="232"/>
      <c r="BU25" s="232"/>
      <c r="BV25" s="232"/>
      <c r="BW25" s="232"/>
      <c r="BX25" s="232"/>
      <c r="BY25" s="233"/>
    </row>
    <row r="26" spans="1:78" ht="6.75" customHeight="1">
      <c r="A26" s="208"/>
      <c r="B26" s="209"/>
      <c r="C26" s="209"/>
      <c r="D26" s="209"/>
      <c r="E26" s="209"/>
      <c r="F26" s="209"/>
      <c r="G26" s="209"/>
      <c r="H26" s="209"/>
      <c r="I26" s="209"/>
      <c r="J26" s="209"/>
      <c r="K26" s="209"/>
      <c r="L26" s="209"/>
      <c r="M26" s="210"/>
      <c r="N26" s="239"/>
      <c r="O26" s="240"/>
      <c r="P26" s="240"/>
      <c r="Q26" s="240"/>
      <c r="R26" s="240"/>
      <c r="S26" s="240"/>
      <c r="T26" s="240"/>
      <c r="U26" s="240"/>
      <c r="V26" s="240"/>
      <c r="W26" s="240"/>
      <c r="X26" s="240"/>
      <c r="Y26" s="240"/>
      <c r="Z26" s="243"/>
      <c r="AA26" s="243"/>
      <c r="AB26" s="243"/>
      <c r="AC26" s="243"/>
      <c r="AD26" s="243"/>
      <c r="AE26" s="243"/>
      <c r="AF26" s="243"/>
      <c r="AG26" s="243"/>
      <c r="AH26" s="243"/>
      <c r="AI26" s="243"/>
      <c r="AJ26" s="243"/>
      <c r="AK26" s="243"/>
      <c r="AL26" s="243"/>
      <c r="AM26" s="244"/>
      <c r="AN26" s="208"/>
      <c r="AO26" s="209"/>
      <c r="AP26" s="209"/>
      <c r="AQ26" s="209"/>
      <c r="AR26" s="209"/>
      <c r="AS26" s="209"/>
      <c r="AT26" s="209"/>
      <c r="AU26" s="209"/>
      <c r="AV26" s="209"/>
      <c r="AW26" s="209"/>
      <c r="AX26" s="209"/>
      <c r="AY26" s="210"/>
      <c r="AZ26" s="234"/>
      <c r="BA26" s="235"/>
      <c r="BB26" s="235"/>
      <c r="BC26" s="235"/>
      <c r="BD26" s="235"/>
      <c r="BE26" s="235"/>
      <c r="BF26" s="235"/>
      <c r="BG26" s="235"/>
      <c r="BH26" s="235"/>
      <c r="BI26" s="235"/>
      <c r="BJ26" s="235"/>
      <c r="BK26" s="235"/>
      <c r="BL26" s="235"/>
      <c r="BM26" s="235"/>
      <c r="BN26" s="235"/>
      <c r="BO26" s="235"/>
      <c r="BP26" s="235"/>
      <c r="BQ26" s="235"/>
      <c r="BR26" s="235"/>
      <c r="BS26" s="235"/>
      <c r="BT26" s="235"/>
      <c r="BU26" s="235"/>
      <c r="BV26" s="235"/>
      <c r="BW26" s="235"/>
      <c r="BX26" s="235"/>
      <c r="BY26" s="236"/>
    </row>
    <row r="27" spans="1:78" ht="6.75" customHeight="1">
      <c r="A27" s="205" t="s">
        <v>5</v>
      </c>
      <c r="B27" s="206"/>
      <c r="C27" s="206"/>
      <c r="D27" s="206"/>
      <c r="E27" s="206"/>
      <c r="F27" s="206"/>
      <c r="G27" s="206"/>
      <c r="H27" s="206"/>
      <c r="I27" s="206"/>
      <c r="J27" s="206"/>
      <c r="K27" s="206"/>
      <c r="L27" s="206"/>
      <c r="M27" s="206"/>
      <c r="N27" s="211"/>
      <c r="O27" s="212"/>
      <c r="P27" s="212"/>
      <c r="Q27" s="212"/>
      <c r="R27" s="212"/>
      <c r="S27" s="212"/>
      <c r="T27" s="212"/>
      <c r="U27" s="212"/>
      <c r="V27" s="212"/>
      <c r="W27" s="212"/>
      <c r="X27" s="212"/>
      <c r="Y27" s="212"/>
      <c r="Z27" s="212"/>
      <c r="AA27" s="212"/>
      <c r="AB27" s="212"/>
      <c r="AC27" s="212"/>
      <c r="AD27" s="212"/>
      <c r="AE27" s="212"/>
      <c r="AF27" s="212"/>
      <c r="AG27" s="212"/>
      <c r="AH27" s="212"/>
      <c r="AI27" s="212"/>
      <c r="AJ27" s="212"/>
      <c r="AK27" s="212"/>
      <c r="AL27" s="212"/>
      <c r="AM27" s="213"/>
      <c r="AN27" s="205" t="s">
        <v>9</v>
      </c>
      <c r="AO27" s="206"/>
      <c r="AP27" s="206"/>
      <c r="AQ27" s="206"/>
      <c r="AR27" s="206"/>
      <c r="AS27" s="206"/>
      <c r="AT27" s="206"/>
      <c r="AU27" s="206"/>
      <c r="AV27" s="206"/>
      <c r="AW27" s="206"/>
      <c r="AX27" s="206"/>
      <c r="AY27" s="207"/>
      <c r="AZ27" s="245" t="s">
        <v>10</v>
      </c>
      <c r="BA27" s="246"/>
      <c r="BB27" s="246"/>
      <c r="BC27" s="246"/>
      <c r="BD27" s="246"/>
      <c r="BE27" s="247"/>
      <c r="BF27" s="211"/>
      <c r="BG27" s="212"/>
      <c r="BH27" s="212"/>
      <c r="BI27" s="212"/>
      <c r="BJ27" s="212"/>
      <c r="BK27" s="212"/>
      <c r="BL27" s="212"/>
      <c r="BM27" s="212"/>
      <c r="BN27" s="212"/>
      <c r="BO27" s="212"/>
      <c r="BP27" s="212"/>
      <c r="BQ27" s="212"/>
      <c r="BR27" s="212"/>
      <c r="BS27" s="212"/>
      <c r="BT27" s="212"/>
      <c r="BU27" s="212"/>
      <c r="BV27" s="212"/>
      <c r="BW27" s="212"/>
      <c r="BX27" s="212"/>
      <c r="BY27" s="213"/>
    </row>
    <row r="28" spans="1:78" ht="6.75" customHeight="1">
      <c r="A28" s="208"/>
      <c r="B28" s="209"/>
      <c r="C28" s="209"/>
      <c r="D28" s="209"/>
      <c r="E28" s="209"/>
      <c r="F28" s="209"/>
      <c r="G28" s="209"/>
      <c r="H28" s="209"/>
      <c r="I28" s="209"/>
      <c r="J28" s="209"/>
      <c r="K28" s="209"/>
      <c r="L28" s="209"/>
      <c r="M28" s="209"/>
      <c r="N28" s="214"/>
      <c r="O28" s="215"/>
      <c r="P28" s="215"/>
      <c r="Q28" s="215"/>
      <c r="R28" s="215"/>
      <c r="S28" s="215"/>
      <c r="T28" s="215"/>
      <c r="U28" s="215"/>
      <c r="V28" s="215"/>
      <c r="W28" s="215"/>
      <c r="X28" s="215"/>
      <c r="Y28" s="215"/>
      <c r="Z28" s="215"/>
      <c r="AA28" s="215"/>
      <c r="AB28" s="215"/>
      <c r="AC28" s="215"/>
      <c r="AD28" s="215"/>
      <c r="AE28" s="215"/>
      <c r="AF28" s="215"/>
      <c r="AG28" s="215"/>
      <c r="AH28" s="215"/>
      <c r="AI28" s="215"/>
      <c r="AJ28" s="215"/>
      <c r="AK28" s="215"/>
      <c r="AL28" s="215"/>
      <c r="AM28" s="216"/>
      <c r="AN28" s="217"/>
      <c r="AO28" s="218"/>
      <c r="AP28" s="218"/>
      <c r="AQ28" s="218"/>
      <c r="AR28" s="218"/>
      <c r="AS28" s="218"/>
      <c r="AT28" s="218"/>
      <c r="AU28" s="218"/>
      <c r="AV28" s="218"/>
      <c r="AW28" s="218"/>
      <c r="AX28" s="218"/>
      <c r="AY28" s="219"/>
      <c r="AZ28" s="248"/>
      <c r="BA28" s="249"/>
      <c r="BB28" s="249"/>
      <c r="BC28" s="249"/>
      <c r="BD28" s="249"/>
      <c r="BE28" s="250"/>
      <c r="BF28" s="214"/>
      <c r="BG28" s="215"/>
      <c r="BH28" s="215"/>
      <c r="BI28" s="215"/>
      <c r="BJ28" s="215"/>
      <c r="BK28" s="215"/>
      <c r="BL28" s="215"/>
      <c r="BM28" s="215"/>
      <c r="BN28" s="215"/>
      <c r="BO28" s="215"/>
      <c r="BP28" s="215"/>
      <c r="BQ28" s="215"/>
      <c r="BR28" s="215"/>
      <c r="BS28" s="215"/>
      <c r="BT28" s="215"/>
      <c r="BU28" s="215"/>
      <c r="BV28" s="215"/>
      <c r="BW28" s="215"/>
      <c r="BX28" s="215"/>
      <c r="BY28" s="216"/>
    </row>
    <row r="29" spans="1:78" ht="6.75" customHeight="1">
      <c r="A29" s="262" t="s">
        <v>227</v>
      </c>
      <c r="B29" s="262"/>
      <c r="C29" s="262"/>
      <c r="D29" s="262"/>
      <c r="E29" s="262"/>
      <c r="F29" s="262"/>
      <c r="G29" s="262"/>
      <c r="H29" s="262"/>
      <c r="I29" s="262"/>
      <c r="J29" s="262"/>
      <c r="K29" s="262"/>
      <c r="L29" s="262"/>
      <c r="M29" s="262"/>
      <c r="N29" s="251"/>
      <c r="O29" s="252"/>
      <c r="P29" s="252"/>
      <c r="Q29" s="252"/>
      <c r="R29" s="252"/>
      <c r="S29" s="252"/>
      <c r="T29" s="252"/>
      <c r="U29" s="252"/>
      <c r="V29" s="252"/>
      <c r="W29" s="252"/>
      <c r="X29" s="252"/>
      <c r="Y29" s="252"/>
      <c r="Z29" s="252"/>
      <c r="AA29" s="252"/>
      <c r="AB29" s="252"/>
      <c r="AC29" s="252"/>
      <c r="AD29" s="252"/>
      <c r="AE29" s="252"/>
      <c r="AF29" s="252"/>
      <c r="AG29" s="252"/>
      <c r="AH29" s="252"/>
      <c r="AI29" s="252"/>
      <c r="AJ29" s="252"/>
      <c r="AK29" s="252"/>
      <c r="AL29" s="252"/>
      <c r="AM29" s="253"/>
      <c r="AN29" s="217"/>
      <c r="AO29" s="218"/>
      <c r="AP29" s="218"/>
      <c r="AQ29" s="218"/>
      <c r="AR29" s="218"/>
      <c r="AS29" s="218"/>
      <c r="AT29" s="218"/>
      <c r="AU29" s="218"/>
      <c r="AV29" s="218"/>
      <c r="AW29" s="218"/>
      <c r="AX29" s="218"/>
      <c r="AY29" s="219"/>
      <c r="AZ29" s="254" t="s">
        <v>11</v>
      </c>
      <c r="BA29" s="255"/>
      <c r="BB29" s="255"/>
      <c r="BC29" s="255"/>
      <c r="BD29" s="255"/>
      <c r="BE29" s="256"/>
      <c r="BF29" s="211"/>
      <c r="BG29" s="212"/>
      <c r="BH29" s="212"/>
      <c r="BI29" s="212"/>
      <c r="BJ29" s="212"/>
      <c r="BK29" s="212"/>
      <c r="BL29" s="212"/>
      <c r="BM29" s="212"/>
      <c r="BN29" s="212"/>
      <c r="BO29" s="212"/>
      <c r="BP29" s="212"/>
      <c r="BQ29" s="212"/>
      <c r="BR29" s="212"/>
      <c r="BS29" s="212"/>
      <c r="BT29" s="212"/>
      <c r="BU29" s="212"/>
      <c r="BV29" s="212"/>
      <c r="BW29" s="212"/>
      <c r="BX29" s="212"/>
      <c r="BY29" s="213"/>
    </row>
    <row r="30" spans="1:78" ht="6.75" customHeight="1">
      <c r="A30" s="262"/>
      <c r="B30" s="262"/>
      <c r="C30" s="262"/>
      <c r="D30" s="262"/>
      <c r="E30" s="262"/>
      <c r="F30" s="262"/>
      <c r="G30" s="262"/>
      <c r="H30" s="262"/>
      <c r="I30" s="262"/>
      <c r="J30" s="262"/>
      <c r="K30" s="262"/>
      <c r="L30" s="262"/>
      <c r="M30" s="262"/>
      <c r="N30" s="251"/>
      <c r="O30" s="252"/>
      <c r="P30" s="252"/>
      <c r="Q30" s="252"/>
      <c r="R30" s="252"/>
      <c r="S30" s="252"/>
      <c r="T30" s="252"/>
      <c r="U30" s="252"/>
      <c r="V30" s="252"/>
      <c r="W30" s="252"/>
      <c r="X30" s="252"/>
      <c r="Y30" s="252"/>
      <c r="Z30" s="252"/>
      <c r="AA30" s="252"/>
      <c r="AB30" s="252"/>
      <c r="AC30" s="252"/>
      <c r="AD30" s="252"/>
      <c r="AE30" s="252"/>
      <c r="AF30" s="252"/>
      <c r="AG30" s="252"/>
      <c r="AH30" s="252"/>
      <c r="AI30" s="252"/>
      <c r="AJ30" s="252"/>
      <c r="AK30" s="252"/>
      <c r="AL30" s="252"/>
      <c r="AM30" s="253"/>
      <c r="AN30" s="217"/>
      <c r="AO30" s="218"/>
      <c r="AP30" s="218"/>
      <c r="AQ30" s="218"/>
      <c r="AR30" s="218"/>
      <c r="AS30" s="218"/>
      <c r="AT30" s="218"/>
      <c r="AU30" s="218"/>
      <c r="AV30" s="218"/>
      <c r="AW30" s="218"/>
      <c r="AX30" s="218"/>
      <c r="AY30" s="219"/>
      <c r="AZ30" s="257"/>
      <c r="BA30" s="258"/>
      <c r="BB30" s="258"/>
      <c r="BC30" s="258"/>
      <c r="BD30" s="258"/>
      <c r="BE30" s="259"/>
      <c r="BF30" s="214"/>
      <c r="BG30" s="215"/>
      <c r="BH30" s="215"/>
      <c r="BI30" s="215"/>
      <c r="BJ30" s="215"/>
      <c r="BK30" s="215"/>
      <c r="BL30" s="215"/>
      <c r="BM30" s="215"/>
      <c r="BN30" s="215"/>
      <c r="BO30" s="215"/>
      <c r="BP30" s="215"/>
      <c r="BQ30" s="215"/>
      <c r="BR30" s="215"/>
      <c r="BS30" s="215"/>
      <c r="BT30" s="215"/>
      <c r="BU30" s="215"/>
      <c r="BV30" s="215"/>
      <c r="BW30" s="215"/>
      <c r="BX30" s="215"/>
      <c r="BY30" s="216"/>
    </row>
    <row r="31" spans="1:78" ht="6.75" customHeight="1">
      <c r="A31" s="262"/>
      <c r="B31" s="262"/>
      <c r="C31" s="262"/>
      <c r="D31" s="262"/>
      <c r="E31" s="262"/>
      <c r="F31" s="262"/>
      <c r="G31" s="262"/>
      <c r="H31" s="262"/>
      <c r="I31" s="262"/>
      <c r="J31" s="262"/>
      <c r="K31" s="262"/>
      <c r="L31" s="262"/>
      <c r="M31" s="262"/>
      <c r="N31" s="251"/>
      <c r="O31" s="252"/>
      <c r="P31" s="252"/>
      <c r="Q31" s="252"/>
      <c r="R31" s="252"/>
      <c r="S31" s="252"/>
      <c r="T31" s="252"/>
      <c r="U31" s="252"/>
      <c r="V31" s="252"/>
      <c r="W31" s="252"/>
      <c r="X31" s="252"/>
      <c r="Y31" s="252"/>
      <c r="Z31" s="252"/>
      <c r="AA31" s="252"/>
      <c r="AB31" s="252"/>
      <c r="AC31" s="252"/>
      <c r="AD31" s="252"/>
      <c r="AE31" s="252"/>
      <c r="AF31" s="252"/>
      <c r="AG31" s="252"/>
      <c r="AH31" s="252"/>
      <c r="AI31" s="252"/>
      <c r="AJ31" s="252"/>
      <c r="AK31" s="252"/>
      <c r="AL31" s="252"/>
      <c r="AM31" s="253"/>
      <c r="AN31" s="217"/>
      <c r="AO31" s="218"/>
      <c r="AP31" s="218"/>
      <c r="AQ31" s="218"/>
      <c r="AR31" s="218"/>
      <c r="AS31" s="218"/>
      <c r="AT31" s="218"/>
      <c r="AU31" s="218"/>
      <c r="AV31" s="218"/>
      <c r="AW31" s="218"/>
      <c r="AX31" s="218"/>
      <c r="AY31" s="219"/>
      <c r="AZ31" s="260" t="s">
        <v>12</v>
      </c>
      <c r="BA31" s="260"/>
      <c r="BB31" s="260"/>
      <c r="BC31" s="260"/>
      <c r="BD31" s="260"/>
      <c r="BE31" s="260"/>
      <c r="BF31" s="261"/>
      <c r="BG31" s="261"/>
      <c r="BH31" s="261"/>
      <c r="BI31" s="261"/>
      <c r="BJ31" s="261"/>
      <c r="BK31" s="261"/>
      <c r="BL31" s="261"/>
      <c r="BM31" s="261"/>
      <c r="BN31" s="261"/>
      <c r="BO31" s="261"/>
      <c r="BP31" s="261"/>
      <c r="BQ31" s="261"/>
      <c r="BR31" s="261"/>
      <c r="BS31" s="261"/>
      <c r="BT31" s="261"/>
      <c r="BU31" s="261"/>
      <c r="BV31" s="261"/>
      <c r="BW31" s="261"/>
      <c r="BX31" s="261"/>
      <c r="BY31" s="261"/>
    </row>
    <row r="32" spans="1:78" ht="6.75" customHeight="1">
      <c r="A32" s="263" t="s">
        <v>228</v>
      </c>
      <c r="B32" s="264"/>
      <c r="C32" s="264"/>
      <c r="D32" s="264"/>
      <c r="E32" s="264"/>
      <c r="F32" s="264"/>
      <c r="G32" s="264" t="s">
        <v>229</v>
      </c>
      <c r="H32" s="264"/>
      <c r="I32" s="264"/>
      <c r="J32" s="264"/>
      <c r="K32" s="264"/>
      <c r="L32" s="264"/>
      <c r="M32" s="269"/>
      <c r="N32" s="251"/>
      <c r="O32" s="252"/>
      <c r="P32" s="252"/>
      <c r="Q32" s="252"/>
      <c r="R32" s="252"/>
      <c r="S32" s="252"/>
      <c r="T32" s="252"/>
      <c r="U32" s="252"/>
      <c r="V32" s="252"/>
      <c r="W32" s="252"/>
      <c r="X32" s="252"/>
      <c r="Y32" s="252"/>
      <c r="Z32" s="252"/>
      <c r="AA32" s="252"/>
      <c r="AB32" s="252"/>
      <c r="AC32" s="252"/>
      <c r="AD32" s="252"/>
      <c r="AE32" s="252"/>
      <c r="AF32" s="252"/>
      <c r="AG32" s="252"/>
      <c r="AH32" s="252"/>
      <c r="AI32" s="252"/>
      <c r="AJ32" s="252"/>
      <c r="AK32" s="252"/>
      <c r="AL32" s="252"/>
      <c r="AM32" s="253"/>
      <c r="AN32" s="217"/>
      <c r="AO32" s="218"/>
      <c r="AP32" s="218"/>
      <c r="AQ32" s="218"/>
      <c r="AR32" s="218"/>
      <c r="AS32" s="218"/>
      <c r="AT32" s="218"/>
      <c r="AU32" s="218"/>
      <c r="AV32" s="218"/>
      <c r="AW32" s="218"/>
      <c r="AX32" s="218"/>
      <c r="AY32" s="219"/>
      <c r="AZ32" s="260"/>
      <c r="BA32" s="260"/>
      <c r="BB32" s="260"/>
      <c r="BC32" s="260"/>
      <c r="BD32" s="260"/>
      <c r="BE32" s="260"/>
      <c r="BF32" s="261"/>
      <c r="BG32" s="261"/>
      <c r="BH32" s="261"/>
      <c r="BI32" s="261"/>
      <c r="BJ32" s="261"/>
      <c r="BK32" s="261"/>
      <c r="BL32" s="261"/>
      <c r="BM32" s="261"/>
      <c r="BN32" s="261"/>
      <c r="BO32" s="261"/>
      <c r="BP32" s="261"/>
      <c r="BQ32" s="261"/>
      <c r="BR32" s="261"/>
      <c r="BS32" s="261"/>
      <c r="BT32" s="261"/>
      <c r="BU32" s="261"/>
      <c r="BV32" s="261"/>
      <c r="BW32" s="261"/>
      <c r="BX32" s="261"/>
      <c r="BY32" s="261"/>
    </row>
    <row r="33" spans="1:78" ht="8.25" customHeight="1">
      <c r="A33" s="265"/>
      <c r="B33" s="266"/>
      <c r="C33" s="266"/>
      <c r="D33" s="266"/>
      <c r="E33" s="266"/>
      <c r="F33" s="266"/>
      <c r="G33" s="266"/>
      <c r="H33" s="266"/>
      <c r="I33" s="266"/>
      <c r="J33" s="266"/>
      <c r="K33" s="266"/>
      <c r="L33" s="266"/>
      <c r="M33" s="270"/>
      <c r="N33" s="251"/>
      <c r="O33" s="252"/>
      <c r="P33" s="252"/>
      <c r="Q33" s="252"/>
      <c r="R33" s="252"/>
      <c r="S33" s="252"/>
      <c r="T33" s="252"/>
      <c r="U33" s="252"/>
      <c r="V33" s="252"/>
      <c r="W33" s="252"/>
      <c r="X33" s="252"/>
      <c r="Y33" s="252"/>
      <c r="Z33" s="252"/>
      <c r="AA33" s="252"/>
      <c r="AB33" s="252"/>
      <c r="AC33" s="252"/>
      <c r="AD33" s="252"/>
      <c r="AE33" s="252"/>
      <c r="AF33" s="252"/>
      <c r="AG33" s="252"/>
      <c r="AH33" s="252"/>
      <c r="AI33" s="252"/>
      <c r="AJ33" s="252"/>
      <c r="AK33" s="252"/>
      <c r="AL33" s="252"/>
      <c r="AM33" s="253"/>
      <c r="AN33" s="217"/>
      <c r="AO33" s="218"/>
      <c r="AP33" s="218"/>
      <c r="AQ33" s="218"/>
      <c r="AR33" s="218"/>
      <c r="AS33" s="218"/>
      <c r="AT33" s="218"/>
      <c r="AU33" s="218"/>
      <c r="AV33" s="218"/>
      <c r="AW33" s="218"/>
      <c r="AX33" s="218"/>
      <c r="AY33" s="219"/>
      <c r="AZ33" s="260" t="s">
        <v>14</v>
      </c>
      <c r="BA33" s="260"/>
      <c r="BB33" s="260"/>
      <c r="BC33" s="260"/>
      <c r="BD33" s="260"/>
      <c r="BE33" s="260"/>
      <c r="BF33" s="261"/>
      <c r="BG33" s="261"/>
      <c r="BH33" s="261"/>
      <c r="BI33" s="261"/>
      <c r="BJ33" s="261"/>
      <c r="BK33" s="261"/>
      <c r="BL33" s="261"/>
      <c r="BM33" s="261"/>
      <c r="BN33" s="261"/>
      <c r="BO33" s="261"/>
      <c r="BP33" s="261"/>
      <c r="BQ33" s="261"/>
      <c r="BR33" s="261"/>
      <c r="BS33" s="261"/>
      <c r="BT33" s="261"/>
      <c r="BU33" s="261"/>
      <c r="BV33" s="261"/>
      <c r="BW33" s="261"/>
      <c r="BX33" s="261"/>
      <c r="BY33" s="261"/>
    </row>
    <row r="34" spans="1:78" ht="6.75" customHeight="1">
      <c r="A34" s="267"/>
      <c r="B34" s="268"/>
      <c r="C34" s="268"/>
      <c r="D34" s="268"/>
      <c r="E34" s="268"/>
      <c r="F34" s="268"/>
      <c r="G34" s="268"/>
      <c r="H34" s="268"/>
      <c r="I34" s="268"/>
      <c r="J34" s="268"/>
      <c r="K34" s="268"/>
      <c r="L34" s="268"/>
      <c r="M34" s="271"/>
      <c r="N34" s="251"/>
      <c r="O34" s="252"/>
      <c r="P34" s="252"/>
      <c r="Q34" s="252"/>
      <c r="R34" s="252"/>
      <c r="S34" s="252"/>
      <c r="T34" s="252"/>
      <c r="U34" s="252"/>
      <c r="V34" s="252"/>
      <c r="W34" s="252"/>
      <c r="X34" s="252"/>
      <c r="Y34" s="252"/>
      <c r="Z34" s="252"/>
      <c r="AA34" s="252"/>
      <c r="AB34" s="252"/>
      <c r="AC34" s="252"/>
      <c r="AD34" s="252"/>
      <c r="AE34" s="252"/>
      <c r="AF34" s="252"/>
      <c r="AG34" s="252"/>
      <c r="AH34" s="252"/>
      <c r="AI34" s="252"/>
      <c r="AJ34" s="252"/>
      <c r="AK34" s="252"/>
      <c r="AL34" s="252"/>
      <c r="AM34" s="253"/>
      <c r="AN34" s="217"/>
      <c r="AO34" s="218"/>
      <c r="AP34" s="218"/>
      <c r="AQ34" s="218"/>
      <c r="AR34" s="218"/>
      <c r="AS34" s="218"/>
      <c r="AT34" s="218"/>
      <c r="AU34" s="218"/>
      <c r="AV34" s="218"/>
      <c r="AW34" s="218"/>
      <c r="AX34" s="218"/>
      <c r="AY34" s="219"/>
      <c r="AZ34" s="260"/>
      <c r="BA34" s="260"/>
      <c r="BB34" s="260"/>
      <c r="BC34" s="260"/>
      <c r="BD34" s="260"/>
      <c r="BE34" s="260"/>
      <c r="BF34" s="261"/>
      <c r="BG34" s="261"/>
      <c r="BH34" s="261"/>
      <c r="BI34" s="261"/>
      <c r="BJ34" s="261"/>
      <c r="BK34" s="261"/>
      <c r="BL34" s="261"/>
      <c r="BM34" s="261"/>
      <c r="BN34" s="261"/>
      <c r="BO34" s="261"/>
      <c r="BP34" s="261"/>
      <c r="BQ34" s="261"/>
      <c r="BR34" s="261"/>
      <c r="BS34" s="261"/>
      <c r="BT34" s="261"/>
      <c r="BU34" s="261"/>
      <c r="BV34" s="261"/>
      <c r="BW34" s="261"/>
      <c r="BX34" s="261"/>
      <c r="BY34" s="261"/>
    </row>
    <row r="35" spans="1:78" ht="6.75" customHeight="1">
      <c r="A35" s="345"/>
      <c r="B35" s="345"/>
      <c r="C35" s="345"/>
      <c r="D35" s="345"/>
      <c r="E35" s="345"/>
      <c r="F35" s="345"/>
      <c r="G35" s="345"/>
      <c r="H35" s="345"/>
      <c r="I35" s="345"/>
      <c r="J35" s="345"/>
      <c r="K35" s="345"/>
      <c r="L35" s="345"/>
      <c r="M35" s="345"/>
      <c r="N35" s="346"/>
      <c r="O35" s="346"/>
      <c r="P35" s="346"/>
      <c r="Q35" s="346"/>
      <c r="R35" s="346"/>
      <c r="S35" s="346"/>
      <c r="T35" s="346"/>
      <c r="U35" s="346"/>
      <c r="V35" s="346"/>
      <c r="W35" s="346"/>
      <c r="X35" s="346"/>
      <c r="Y35" s="346"/>
      <c r="Z35" s="346"/>
      <c r="AA35" s="346"/>
      <c r="AB35" s="346"/>
      <c r="AC35" s="346"/>
      <c r="AD35" s="346"/>
      <c r="AE35" s="346"/>
      <c r="AF35" s="346"/>
      <c r="AG35" s="346"/>
      <c r="AH35" s="346"/>
      <c r="AI35" s="346"/>
      <c r="AJ35" s="346"/>
      <c r="AK35" s="346"/>
      <c r="AL35" s="346"/>
      <c r="AM35" s="346"/>
      <c r="AN35" s="33"/>
      <c r="AO35" s="33"/>
      <c r="AP35" s="33"/>
      <c r="AQ35" s="33"/>
      <c r="AR35" s="33"/>
      <c r="AS35" s="33"/>
      <c r="AT35" s="33"/>
      <c r="AU35" s="33"/>
      <c r="AV35" s="33"/>
      <c r="AW35" s="33"/>
      <c r="AX35" s="33"/>
      <c r="AY35" s="33"/>
      <c r="AZ35" s="30"/>
      <c r="BA35" s="30"/>
      <c r="BB35" s="30"/>
      <c r="BC35" s="30"/>
      <c r="BD35" s="30"/>
      <c r="BE35" s="30"/>
      <c r="BF35" s="30"/>
      <c r="BG35" s="30"/>
      <c r="BH35" s="30"/>
      <c r="BI35" s="30"/>
      <c r="BJ35" s="30"/>
      <c r="BK35" s="30"/>
      <c r="BL35" s="30"/>
      <c r="BM35" s="30"/>
      <c r="BN35" s="30"/>
      <c r="BO35" s="30"/>
      <c r="BP35" s="30"/>
      <c r="BQ35" s="30"/>
      <c r="BR35" s="30"/>
      <c r="BS35" s="30"/>
      <c r="BT35" s="30"/>
      <c r="BU35" s="30"/>
      <c r="BV35" s="30"/>
      <c r="BW35" s="30"/>
      <c r="BX35" s="30"/>
      <c r="BY35" s="30"/>
    </row>
    <row r="36" spans="1:78" ht="6.75" customHeight="1">
      <c r="A36" s="345"/>
      <c r="B36" s="345"/>
      <c r="C36" s="345"/>
      <c r="D36" s="345"/>
      <c r="E36" s="345"/>
      <c r="F36" s="345"/>
      <c r="G36" s="345"/>
      <c r="H36" s="345"/>
      <c r="I36" s="345"/>
      <c r="J36" s="345"/>
      <c r="K36" s="345"/>
      <c r="L36" s="345"/>
      <c r="M36" s="345"/>
      <c r="N36" s="346"/>
      <c r="O36" s="346"/>
      <c r="P36" s="346"/>
      <c r="Q36" s="346"/>
      <c r="R36" s="346"/>
      <c r="S36" s="346"/>
      <c r="T36" s="346"/>
      <c r="U36" s="346"/>
      <c r="V36" s="346"/>
      <c r="W36" s="346"/>
      <c r="X36" s="346"/>
      <c r="Y36" s="346"/>
      <c r="Z36" s="346"/>
      <c r="AA36" s="346"/>
      <c r="AB36" s="346"/>
      <c r="AC36" s="346"/>
      <c r="AD36" s="346"/>
      <c r="AE36" s="346"/>
      <c r="AF36" s="346"/>
      <c r="AG36" s="346"/>
      <c r="AH36" s="346"/>
      <c r="AI36" s="346"/>
      <c r="AJ36" s="346"/>
      <c r="AK36" s="346"/>
      <c r="AL36" s="346"/>
      <c r="AM36" s="346"/>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row>
    <row r="37" spans="1:78" ht="7.5" customHeight="1">
      <c r="A37" s="272" t="s">
        <v>192</v>
      </c>
      <c r="B37" s="272"/>
      <c r="C37" s="272"/>
      <c r="D37" s="272"/>
      <c r="E37" s="272"/>
      <c r="F37" s="272"/>
      <c r="G37" s="272"/>
      <c r="H37" s="272"/>
      <c r="I37" s="272"/>
      <c r="J37" s="272"/>
      <c r="K37" s="272"/>
      <c r="L37" s="272"/>
      <c r="M37" s="272"/>
      <c r="N37" s="272"/>
      <c r="O37" s="272"/>
      <c r="P37" s="272"/>
      <c r="Q37" s="34"/>
      <c r="R37" s="30"/>
      <c r="S37" s="30"/>
      <c r="T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c r="BF37" s="30"/>
      <c r="BG37" s="30"/>
      <c r="BH37" s="30"/>
      <c r="BI37" s="30"/>
      <c r="BJ37" s="30"/>
      <c r="BK37" s="30"/>
      <c r="BL37" s="30"/>
      <c r="BM37" s="30"/>
      <c r="BN37" s="30"/>
      <c r="BO37" s="30"/>
      <c r="BP37" s="30"/>
      <c r="BQ37" s="30"/>
      <c r="BR37" s="30"/>
      <c r="BS37" s="30"/>
      <c r="BT37" s="30"/>
      <c r="BU37" s="30"/>
      <c r="BV37" s="30"/>
      <c r="BW37" s="30"/>
      <c r="BX37" s="30"/>
      <c r="BY37" s="30"/>
      <c r="BZ37" s="35"/>
    </row>
    <row r="38" spans="1:78" ht="6.75" customHeight="1">
      <c r="A38" s="272"/>
      <c r="B38" s="272"/>
      <c r="C38" s="272"/>
      <c r="D38" s="272"/>
      <c r="E38" s="272"/>
      <c r="F38" s="272"/>
      <c r="G38" s="272"/>
      <c r="H38" s="272"/>
      <c r="I38" s="272"/>
      <c r="J38" s="272"/>
      <c r="K38" s="272"/>
      <c r="L38" s="272"/>
      <c r="M38" s="272"/>
      <c r="N38" s="272"/>
      <c r="O38" s="272"/>
      <c r="P38" s="272"/>
      <c r="Q38" s="34"/>
      <c r="R38" s="30"/>
      <c r="S38" s="30"/>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5"/>
    </row>
    <row r="39" spans="1:78" ht="6.75" customHeight="1" thickBot="1">
      <c r="A39" s="272"/>
      <c r="B39" s="272"/>
      <c r="C39" s="272"/>
      <c r="D39" s="272"/>
      <c r="E39" s="272"/>
      <c r="F39" s="272"/>
      <c r="G39" s="272"/>
      <c r="H39" s="272"/>
      <c r="I39" s="272"/>
      <c r="J39" s="272"/>
      <c r="K39" s="272"/>
      <c r="L39" s="272"/>
      <c r="M39" s="272"/>
      <c r="N39" s="272"/>
      <c r="O39" s="272"/>
      <c r="P39" s="272"/>
      <c r="Q39" s="34"/>
      <c r="R39" s="30"/>
      <c r="S39" s="30"/>
      <c r="T39" s="30"/>
      <c r="U39" s="30"/>
      <c r="V39" s="30"/>
      <c r="W39" s="30"/>
      <c r="X39" s="30"/>
      <c r="Y39" s="30"/>
      <c r="Z39" s="30"/>
      <c r="AA39" s="30"/>
      <c r="AB39" s="30"/>
      <c r="AC39" s="30"/>
      <c r="AD39" s="30"/>
      <c r="AE39" s="30"/>
      <c r="AF39" s="30"/>
      <c r="AG39" s="30"/>
      <c r="AH39" s="30"/>
      <c r="AI39" s="30"/>
      <c r="AJ39" s="30"/>
      <c r="AK39" s="30"/>
      <c r="AL39" s="30"/>
      <c r="AM39" s="30"/>
      <c r="AN39" s="30"/>
      <c r="AO39" s="30"/>
      <c r="AP39" s="30"/>
      <c r="AQ39" s="30"/>
      <c r="AR39" s="30"/>
      <c r="AS39" s="30"/>
      <c r="AT39" s="30"/>
      <c r="AU39" s="30"/>
      <c r="AV39" s="30"/>
      <c r="AW39" s="30"/>
      <c r="AX39" s="30"/>
      <c r="AY39" s="30"/>
      <c r="AZ39" s="30"/>
      <c r="BA39" s="30"/>
      <c r="BB39" s="30"/>
      <c r="BC39" s="30"/>
      <c r="BD39" s="30"/>
      <c r="BE39" s="30"/>
      <c r="BF39" s="30"/>
      <c r="BG39" s="30"/>
      <c r="BH39" s="30"/>
      <c r="BI39" s="30"/>
      <c r="BJ39" s="30"/>
      <c r="BK39" s="30"/>
      <c r="BL39" s="30"/>
      <c r="BM39" s="30"/>
      <c r="BN39" s="30"/>
      <c r="BO39" s="30"/>
      <c r="BP39" s="30"/>
      <c r="BQ39" s="30"/>
      <c r="BR39" s="30"/>
      <c r="BS39" s="30"/>
      <c r="BT39" s="30"/>
      <c r="BU39" s="30"/>
      <c r="BV39" s="30"/>
      <c r="BW39" s="30"/>
      <c r="BX39" s="30"/>
      <c r="BY39" s="30"/>
      <c r="BZ39" s="35"/>
    </row>
    <row r="40" spans="1:78" ht="30.75" customHeight="1" thickBot="1">
      <c r="A40" s="273" t="s">
        <v>232</v>
      </c>
      <c r="B40" s="274"/>
      <c r="C40" s="274"/>
      <c r="D40" s="274"/>
      <c r="E40" s="274"/>
      <c r="F40" s="274"/>
      <c r="G40" s="274"/>
      <c r="H40" s="274"/>
      <c r="I40" s="274"/>
      <c r="J40" s="274" t="s">
        <v>182</v>
      </c>
      <c r="K40" s="274"/>
      <c r="L40" s="274"/>
      <c r="M40" s="275"/>
      <c r="N40" s="276">
        <f>MIN('【無床診】賃上げ支援事業（誓約書及び上限額確認書）'!G42,'【総額及び平均額】賃上げ支援事業（請求額内訳）'!K7)</f>
        <v>0</v>
      </c>
      <c r="O40" s="277"/>
      <c r="P40" s="277"/>
      <c r="Q40" s="277"/>
      <c r="R40" s="277"/>
      <c r="S40" s="277"/>
      <c r="T40" s="277"/>
      <c r="U40" s="277"/>
      <c r="V40" s="277"/>
      <c r="W40" s="278"/>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c r="AY40" s="36"/>
      <c r="AZ40" s="36"/>
      <c r="BA40" s="36"/>
      <c r="BB40" s="36"/>
      <c r="BC40" s="36"/>
      <c r="BD40" s="36"/>
      <c r="BE40" s="36"/>
      <c r="BF40" s="36"/>
      <c r="BG40" s="36"/>
      <c r="BH40" s="36"/>
      <c r="BI40" s="36"/>
      <c r="BJ40" s="36"/>
      <c r="BK40" s="36"/>
      <c r="BL40" s="36"/>
      <c r="BM40" s="36"/>
      <c r="BN40" s="36"/>
      <c r="BO40" s="36"/>
      <c r="BP40" s="36"/>
      <c r="BQ40" s="36"/>
      <c r="BR40" s="36"/>
      <c r="BS40" s="36"/>
      <c r="BT40" s="36"/>
      <c r="BU40" s="36"/>
      <c r="BV40" s="36"/>
      <c r="BW40" s="36"/>
      <c r="BX40" s="36"/>
      <c r="BY40" s="36"/>
      <c r="BZ40" s="37"/>
    </row>
    <row r="41" spans="1:78" ht="30.75" customHeight="1" thickBot="1">
      <c r="A41" s="273" t="s">
        <v>233</v>
      </c>
      <c r="B41" s="274"/>
      <c r="C41" s="274"/>
      <c r="D41" s="274"/>
      <c r="E41" s="274"/>
      <c r="F41" s="274"/>
      <c r="G41" s="274"/>
      <c r="H41" s="274"/>
      <c r="I41" s="274"/>
      <c r="J41" s="274" t="s">
        <v>182</v>
      </c>
      <c r="K41" s="274"/>
      <c r="L41" s="274"/>
      <c r="M41" s="275"/>
      <c r="N41" s="276">
        <f>'【無床診】物価支援事業（請求額内訳）'!G14</f>
        <v>170000</v>
      </c>
      <c r="O41" s="277"/>
      <c r="P41" s="277"/>
      <c r="Q41" s="277"/>
      <c r="R41" s="277"/>
      <c r="S41" s="277"/>
      <c r="T41" s="277"/>
      <c r="U41" s="277"/>
      <c r="V41" s="277"/>
      <c r="W41" s="278"/>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36"/>
      <c r="BF41" s="36"/>
      <c r="BG41" s="36"/>
      <c r="BH41" s="36"/>
      <c r="BI41" s="36"/>
      <c r="BJ41" s="36"/>
      <c r="BK41" s="36"/>
      <c r="BL41" s="36"/>
      <c r="BM41" s="36"/>
      <c r="BN41" s="36"/>
      <c r="BO41" s="36"/>
      <c r="BP41" s="36"/>
      <c r="BQ41" s="36"/>
      <c r="BR41" s="36"/>
      <c r="BS41" s="36"/>
      <c r="BT41" s="36"/>
      <c r="BU41" s="36"/>
      <c r="BV41" s="36"/>
      <c r="BW41" s="36"/>
      <c r="BX41" s="36"/>
      <c r="BY41" s="36"/>
      <c r="BZ41" s="37"/>
    </row>
    <row r="42" spans="1:78" ht="29.25" customHeight="1" thickBot="1">
      <c r="A42" s="273" t="s">
        <v>15</v>
      </c>
      <c r="B42" s="274"/>
      <c r="C42" s="274"/>
      <c r="D42" s="274"/>
      <c r="E42" s="274"/>
      <c r="F42" s="274"/>
      <c r="G42" s="274"/>
      <c r="H42" s="274"/>
      <c r="I42" s="274"/>
      <c r="J42" s="274" t="s">
        <v>182</v>
      </c>
      <c r="K42" s="274"/>
      <c r="L42" s="274"/>
      <c r="M42" s="275"/>
      <c r="N42" s="276" cm="1">
        <f t="array" ref="N42">SUM(IFERROR(N40:W41,0))</f>
        <v>170000</v>
      </c>
      <c r="O42" s="277"/>
      <c r="P42" s="277"/>
      <c r="Q42" s="277"/>
      <c r="R42" s="277"/>
      <c r="S42" s="277"/>
      <c r="T42" s="277"/>
      <c r="U42" s="277"/>
      <c r="V42" s="277"/>
      <c r="W42" s="278"/>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36"/>
      <c r="BF42" s="36"/>
      <c r="BG42" s="36"/>
      <c r="BH42" s="36"/>
      <c r="BI42" s="36"/>
      <c r="BJ42" s="36"/>
      <c r="BK42" s="36"/>
      <c r="BL42" s="36"/>
      <c r="BM42" s="36"/>
      <c r="BN42" s="36"/>
      <c r="BO42" s="36"/>
      <c r="BP42" s="36"/>
      <c r="BQ42" s="36"/>
      <c r="BR42" s="36"/>
      <c r="BS42" s="36"/>
      <c r="BT42" s="36"/>
      <c r="BU42" s="36"/>
      <c r="BV42" s="36"/>
      <c r="BW42" s="36"/>
      <c r="BX42" s="36"/>
      <c r="BY42" s="36"/>
      <c r="BZ42" s="37"/>
    </row>
    <row r="43" spans="1:78" ht="8.25" customHeight="1">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6"/>
      <c r="AG43" s="39"/>
      <c r="AH43" s="39"/>
      <c r="AI43" s="39"/>
      <c r="AJ43" s="39"/>
      <c r="AK43" s="39"/>
      <c r="AL43" s="39"/>
      <c r="AM43" s="39"/>
      <c r="AN43" s="39"/>
      <c r="AO43" s="39"/>
      <c r="AP43" s="39"/>
      <c r="AQ43" s="39"/>
      <c r="AR43" s="39"/>
      <c r="AS43" s="39"/>
      <c r="AT43" s="39"/>
      <c r="AU43" s="39"/>
      <c r="AV43" s="39"/>
      <c r="AW43" s="39"/>
      <c r="AX43" s="39"/>
      <c r="AY43" s="39"/>
      <c r="AZ43" s="39"/>
      <c r="BA43" s="39"/>
      <c r="BB43" s="39"/>
      <c r="BC43" s="39"/>
      <c r="BD43" s="39"/>
      <c r="BE43" s="39"/>
      <c r="BF43" s="39"/>
      <c r="BG43" s="39"/>
      <c r="BH43" s="39"/>
      <c r="BI43" s="36"/>
      <c r="BJ43" s="38"/>
      <c r="BK43" s="38"/>
      <c r="BL43" s="38"/>
      <c r="BM43" s="38"/>
      <c r="BN43" s="38"/>
      <c r="BO43" s="38"/>
      <c r="BP43" s="38"/>
      <c r="BQ43" s="38"/>
      <c r="BR43" s="38"/>
      <c r="BS43" s="38"/>
      <c r="BT43" s="38"/>
      <c r="BU43" s="38"/>
      <c r="BV43" s="38"/>
      <c r="BW43" s="38"/>
      <c r="BX43" s="38"/>
      <c r="BY43" s="38"/>
    </row>
    <row r="44" spans="1:78" ht="8.25" customHeight="1">
      <c r="A44" s="279" t="s">
        <v>16</v>
      </c>
      <c r="B44" s="279"/>
      <c r="C44" s="279"/>
      <c r="D44" s="279"/>
      <c r="E44" s="279"/>
      <c r="F44" s="279"/>
      <c r="G44" s="279"/>
      <c r="H44" s="279"/>
      <c r="I44" s="279"/>
      <c r="J44" s="279"/>
      <c r="K44" s="279"/>
      <c r="L44" s="279"/>
      <c r="M44" s="279"/>
      <c r="N44" s="279"/>
      <c r="O44" s="279"/>
      <c r="P44" s="279"/>
      <c r="Q44" s="279"/>
      <c r="R44" s="279"/>
      <c r="S44" s="279"/>
      <c r="T44" s="279"/>
      <c r="U44" s="279"/>
      <c r="V44" s="279"/>
      <c r="W44" s="279"/>
      <c r="X44" s="279"/>
      <c r="Y44" s="279"/>
      <c r="Z44" s="279"/>
      <c r="AA44" s="279"/>
      <c r="AB44" s="279"/>
      <c r="AC44" s="279"/>
      <c r="AD44" s="279"/>
      <c r="AE44" s="279"/>
      <c r="AF44" s="36"/>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6"/>
      <c r="BJ44" s="38"/>
      <c r="BK44" s="38"/>
      <c r="BL44" s="38"/>
      <c r="BM44" s="38"/>
      <c r="BN44" s="38"/>
      <c r="BO44" s="38"/>
      <c r="BP44" s="38"/>
      <c r="BQ44" s="38"/>
      <c r="BR44" s="38"/>
      <c r="BS44" s="38"/>
      <c r="BT44" s="38"/>
      <c r="BU44" s="38"/>
      <c r="BV44" s="38"/>
      <c r="BW44" s="38"/>
      <c r="BX44" s="38"/>
      <c r="BY44" s="38"/>
    </row>
    <row r="45" spans="1:78" ht="16.5" customHeight="1">
      <c r="A45" s="279"/>
      <c r="B45" s="279"/>
      <c r="C45" s="279"/>
      <c r="D45" s="279"/>
      <c r="E45" s="279"/>
      <c r="F45" s="279"/>
      <c r="G45" s="279"/>
      <c r="H45" s="279"/>
      <c r="I45" s="279"/>
      <c r="J45" s="279"/>
      <c r="K45" s="279"/>
      <c r="L45" s="279"/>
      <c r="M45" s="279"/>
      <c r="N45" s="279"/>
      <c r="O45" s="279"/>
      <c r="P45" s="279"/>
      <c r="Q45" s="279"/>
      <c r="R45" s="279"/>
      <c r="S45" s="279"/>
      <c r="T45" s="279"/>
      <c r="U45" s="279"/>
      <c r="V45" s="279"/>
      <c r="W45" s="279"/>
      <c r="X45" s="279"/>
      <c r="Y45" s="279"/>
      <c r="Z45" s="279"/>
      <c r="AA45" s="279"/>
      <c r="AB45" s="279"/>
      <c r="AC45" s="279"/>
      <c r="AD45" s="279"/>
      <c r="AE45" s="279"/>
      <c r="AF45" s="36"/>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6"/>
      <c r="BJ45" s="38"/>
      <c r="BK45" s="38"/>
      <c r="BL45" s="38"/>
      <c r="BM45" s="38"/>
      <c r="BN45" s="38"/>
      <c r="BO45" s="38"/>
      <c r="BP45" s="38"/>
      <c r="BQ45" s="38"/>
      <c r="BR45" s="38"/>
      <c r="BS45" s="38"/>
      <c r="BT45" s="38"/>
      <c r="BU45" s="38"/>
      <c r="BV45" s="38"/>
      <c r="BW45" s="38"/>
      <c r="BX45" s="38"/>
      <c r="BY45" s="38"/>
    </row>
    <row r="46" spans="1:78" ht="8.25" customHeight="1">
      <c r="A46" s="280"/>
      <c r="B46" s="280"/>
      <c r="C46" s="280"/>
      <c r="D46" s="280"/>
      <c r="E46" s="280"/>
      <c r="F46" s="280"/>
      <c r="G46" s="280"/>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36"/>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c r="BI46" s="36"/>
      <c r="BJ46" s="38"/>
      <c r="BK46" s="38"/>
      <c r="BL46" s="38"/>
      <c r="BM46" s="38"/>
      <c r="BN46" s="38"/>
      <c r="BO46" s="38"/>
      <c r="BP46" s="38"/>
      <c r="BQ46" s="38"/>
      <c r="BR46" s="38"/>
      <c r="BS46" s="38"/>
      <c r="BT46" s="38"/>
      <c r="BU46" s="38"/>
      <c r="BV46" s="38"/>
      <c r="BW46" s="38"/>
      <c r="BX46" s="38"/>
      <c r="BY46" s="38"/>
    </row>
    <row r="47" spans="1:78" ht="12.75" customHeight="1">
      <c r="A47" s="205" t="s">
        <v>17</v>
      </c>
      <c r="B47" s="206"/>
      <c r="C47" s="206"/>
      <c r="D47" s="206"/>
      <c r="E47" s="206"/>
      <c r="F47" s="206"/>
      <c r="G47" s="206"/>
      <c r="H47" s="206"/>
      <c r="I47" s="206"/>
      <c r="J47" s="206"/>
      <c r="K47" s="206"/>
      <c r="L47" s="206"/>
      <c r="M47" s="207"/>
      <c r="N47" s="281"/>
      <c r="O47" s="197"/>
      <c r="P47" s="197"/>
      <c r="Q47" s="197"/>
      <c r="R47" s="197"/>
      <c r="S47" s="197"/>
      <c r="T47" s="197"/>
      <c r="U47" s="197"/>
      <c r="V47" s="197"/>
      <c r="W47" s="197"/>
      <c r="X47" s="197"/>
      <c r="Y47" s="197"/>
      <c r="Z47" s="197"/>
      <c r="AA47" s="197"/>
      <c r="AB47" s="284" t="s">
        <v>18</v>
      </c>
      <c r="AC47" s="285"/>
      <c r="AD47" s="285"/>
      <c r="AE47" s="285"/>
      <c r="AF47" s="285"/>
      <c r="AG47" s="285"/>
      <c r="AH47" s="286"/>
      <c r="AI47" s="308"/>
      <c r="AJ47" s="309"/>
      <c r="AK47" s="309"/>
      <c r="AL47" s="309"/>
      <c r="AM47" s="309"/>
      <c r="AN47" s="309"/>
      <c r="AO47" s="309"/>
      <c r="AP47" s="337"/>
      <c r="AQ47" s="205" t="s">
        <v>19</v>
      </c>
      <c r="AR47" s="206"/>
      <c r="AS47" s="206"/>
      <c r="AT47" s="206"/>
      <c r="AU47" s="206"/>
      <c r="AV47" s="206"/>
      <c r="AW47" s="206"/>
      <c r="AX47" s="206"/>
      <c r="AY47" s="206"/>
      <c r="AZ47" s="206"/>
      <c r="BA47" s="207"/>
      <c r="BB47" s="281"/>
      <c r="BC47" s="197"/>
      <c r="BD47" s="197"/>
      <c r="BE47" s="197"/>
      <c r="BF47" s="197"/>
      <c r="BG47" s="197"/>
      <c r="BH47" s="197"/>
      <c r="BI47" s="197"/>
      <c r="BJ47" s="197"/>
      <c r="BK47" s="197"/>
      <c r="BL47" s="197"/>
      <c r="BM47" s="340"/>
      <c r="BN47" s="284" t="s">
        <v>20</v>
      </c>
      <c r="BO47" s="285"/>
      <c r="BP47" s="285"/>
      <c r="BQ47" s="285"/>
      <c r="BR47" s="285"/>
      <c r="BS47" s="286"/>
      <c r="BT47" s="308"/>
      <c r="BU47" s="309"/>
      <c r="BV47" s="309"/>
      <c r="BW47" s="309"/>
      <c r="BX47" s="309"/>
      <c r="BY47" s="337"/>
    </row>
    <row r="48" spans="1:78" ht="12.75" customHeight="1">
      <c r="A48" s="217"/>
      <c r="B48" s="218"/>
      <c r="C48" s="218"/>
      <c r="D48" s="218"/>
      <c r="E48" s="218"/>
      <c r="F48" s="218"/>
      <c r="G48" s="218"/>
      <c r="H48" s="218"/>
      <c r="I48" s="218"/>
      <c r="J48" s="218"/>
      <c r="K48" s="218"/>
      <c r="L48" s="218"/>
      <c r="M48" s="219"/>
      <c r="N48" s="282"/>
      <c r="O48" s="198"/>
      <c r="P48" s="198"/>
      <c r="Q48" s="198"/>
      <c r="R48" s="198"/>
      <c r="S48" s="198"/>
      <c r="T48" s="198"/>
      <c r="U48" s="198"/>
      <c r="V48" s="198"/>
      <c r="W48" s="198"/>
      <c r="X48" s="198"/>
      <c r="Y48" s="198"/>
      <c r="Z48" s="198"/>
      <c r="AA48" s="198"/>
      <c r="AB48" s="287"/>
      <c r="AC48" s="288"/>
      <c r="AD48" s="288"/>
      <c r="AE48" s="288"/>
      <c r="AF48" s="288"/>
      <c r="AG48" s="288"/>
      <c r="AH48" s="289"/>
      <c r="AI48" s="310"/>
      <c r="AJ48" s="311"/>
      <c r="AK48" s="311"/>
      <c r="AL48" s="311"/>
      <c r="AM48" s="311"/>
      <c r="AN48" s="311"/>
      <c r="AO48" s="311"/>
      <c r="AP48" s="338"/>
      <c r="AQ48" s="217"/>
      <c r="AR48" s="218"/>
      <c r="AS48" s="218"/>
      <c r="AT48" s="218"/>
      <c r="AU48" s="218"/>
      <c r="AV48" s="218"/>
      <c r="AW48" s="218"/>
      <c r="AX48" s="218"/>
      <c r="AY48" s="218"/>
      <c r="AZ48" s="218"/>
      <c r="BA48" s="219"/>
      <c r="BB48" s="282"/>
      <c r="BC48" s="198"/>
      <c r="BD48" s="198"/>
      <c r="BE48" s="198"/>
      <c r="BF48" s="198"/>
      <c r="BG48" s="198"/>
      <c r="BH48" s="198"/>
      <c r="BI48" s="198"/>
      <c r="BJ48" s="198"/>
      <c r="BK48" s="198"/>
      <c r="BL48" s="198"/>
      <c r="BM48" s="341"/>
      <c r="BN48" s="287"/>
      <c r="BO48" s="288"/>
      <c r="BP48" s="288"/>
      <c r="BQ48" s="288"/>
      <c r="BR48" s="288"/>
      <c r="BS48" s="289"/>
      <c r="BT48" s="310"/>
      <c r="BU48" s="311"/>
      <c r="BV48" s="311"/>
      <c r="BW48" s="311"/>
      <c r="BX48" s="311"/>
      <c r="BY48" s="338"/>
    </row>
    <row r="49" spans="1:77" ht="12.75" customHeight="1">
      <c r="A49" s="208"/>
      <c r="B49" s="209"/>
      <c r="C49" s="209"/>
      <c r="D49" s="209"/>
      <c r="E49" s="209"/>
      <c r="F49" s="209"/>
      <c r="G49" s="209"/>
      <c r="H49" s="209"/>
      <c r="I49" s="209"/>
      <c r="J49" s="209"/>
      <c r="K49" s="209"/>
      <c r="L49" s="209"/>
      <c r="M49" s="210"/>
      <c r="N49" s="283"/>
      <c r="O49" s="199"/>
      <c r="P49" s="199"/>
      <c r="Q49" s="199"/>
      <c r="R49" s="199"/>
      <c r="S49" s="199"/>
      <c r="T49" s="199"/>
      <c r="U49" s="199"/>
      <c r="V49" s="199"/>
      <c r="W49" s="199"/>
      <c r="X49" s="199"/>
      <c r="Y49" s="199"/>
      <c r="Z49" s="199"/>
      <c r="AA49" s="199"/>
      <c r="AB49" s="290"/>
      <c r="AC49" s="291"/>
      <c r="AD49" s="291"/>
      <c r="AE49" s="291"/>
      <c r="AF49" s="291"/>
      <c r="AG49" s="291"/>
      <c r="AH49" s="292"/>
      <c r="AI49" s="312"/>
      <c r="AJ49" s="313"/>
      <c r="AK49" s="313"/>
      <c r="AL49" s="313"/>
      <c r="AM49" s="313"/>
      <c r="AN49" s="313"/>
      <c r="AO49" s="313"/>
      <c r="AP49" s="339"/>
      <c r="AQ49" s="208"/>
      <c r="AR49" s="209"/>
      <c r="AS49" s="209"/>
      <c r="AT49" s="209"/>
      <c r="AU49" s="209"/>
      <c r="AV49" s="209"/>
      <c r="AW49" s="209"/>
      <c r="AX49" s="209"/>
      <c r="AY49" s="209"/>
      <c r="AZ49" s="209"/>
      <c r="BA49" s="210"/>
      <c r="BB49" s="283"/>
      <c r="BC49" s="199"/>
      <c r="BD49" s="199"/>
      <c r="BE49" s="199"/>
      <c r="BF49" s="199"/>
      <c r="BG49" s="199"/>
      <c r="BH49" s="199"/>
      <c r="BI49" s="199"/>
      <c r="BJ49" s="199"/>
      <c r="BK49" s="199"/>
      <c r="BL49" s="199"/>
      <c r="BM49" s="342"/>
      <c r="BN49" s="290"/>
      <c r="BO49" s="291"/>
      <c r="BP49" s="291"/>
      <c r="BQ49" s="291"/>
      <c r="BR49" s="291"/>
      <c r="BS49" s="292"/>
      <c r="BT49" s="312"/>
      <c r="BU49" s="313"/>
      <c r="BV49" s="313"/>
      <c r="BW49" s="313"/>
      <c r="BX49" s="313"/>
      <c r="BY49" s="339"/>
    </row>
    <row r="50" spans="1:77" ht="12.75" customHeight="1">
      <c r="A50" s="293" t="s">
        <v>21</v>
      </c>
      <c r="B50" s="294"/>
      <c r="C50" s="294"/>
      <c r="D50" s="294"/>
      <c r="E50" s="294"/>
      <c r="F50" s="294"/>
      <c r="G50" s="294"/>
      <c r="H50" s="294"/>
      <c r="I50" s="294"/>
      <c r="J50" s="294"/>
      <c r="K50" s="294"/>
      <c r="L50" s="294"/>
      <c r="M50" s="295"/>
      <c r="N50" s="302"/>
      <c r="O50" s="303"/>
      <c r="P50" s="303"/>
      <c r="Q50" s="303"/>
      <c r="R50" s="303"/>
      <c r="S50" s="303"/>
      <c r="T50" s="303"/>
      <c r="U50" s="303"/>
      <c r="V50" s="303"/>
      <c r="W50" s="303"/>
      <c r="X50" s="303"/>
      <c r="Y50" s="303"/>
      <c r="Z50" s="303"/>
      <c r="AA50" s="314"/>
      <c r="AB50" s="284" t="s">
        <v>22</v>
      </c>
      <c r="AC50" s="317"/>
      <c r="AD50" s="317"/>
      <c r="AE50" s="317"/>
      <c r="AF50" s="317"/>
      <c r="AG50" s="317"/>
      <c r="AH50" s="317"/>
      <c r="AI50" s="322"/>
      <c r="AJ50" s="323"/>
      <c r="AK50" s="323"/>
      <c r="AL50" s="323"/>
      <c r="AM50" s="323"/>
      <c r="AN50" s="323"/>
      <c r="AO50" s="323"/>
      <c r="AP50" s="324"/>
      <c r="AQ50" s="331" t="s">
        <v>5</v>
      </c>
      <c r="AR50" s="332"/>
      <c r="AS50" s="332"/>
      <c r="AT50" s="332"/>
      <c r="AU50" s="332"/>
      <c r="AV50" s="332"/>
      <c r="AW50" s="332"/>
      <c r="AX50" s="332"/>
      <c r="AY50" s="332"/>
      <c r="AZ50" s="332"/>
      <c r="BA50" s="333"/>
      <c r="BB50" s="334"/>
      <c r="BC50" s="335"/>
      <c r="BD50" s="335"/>
      <c r="BE50" s="335"/>
      <c r="BF50" s="335"/>
      <c r="BG50" s="335"/>
      <c r="BH50" s="335"/>
      <c r="BI50" s="335"/>
      <c r="BJ50" s="335"/>
      <c r="BK50" s="335"/>
      <c r="BL50" s="335"/>
      <c r="BM50" s="335"/>
      <c r="BN50" s="335"/>
      <c r="BO50" s="335"/>
      <c r="BP50" s="335"/>
      <c r="BQ50" s="335"/>
      <c r="BR50" s="335"/>
      <c r="BS50" s="335"/>
      <c r="BT50" s="335"/>
      <c r="BU50" s="335"/>
      <c r="BV50" s="335"/>
      <c r="BW50" s="335"/>
      <c r="BX50" s="335"/>
      <c r="BY50" s="336"/>
    </row>
    <row r="51" spans="1:77" ht="12.75" customHeight="1">
      <c r="A51" s="296"/>
      <c r="B51" s="297"/>
      <c r="C51" s="297"/>
      <c r="D51" s="297"/>
      <c r="E51" s="297"/>
      <c r="F51" s="297"/>
      <c r="G51" s="297"/>
      <c r="H51" s="297"/>
      <c r="I51" s="297"/>
      <c r="J51" s="297"/>
      <c r="K51" s="297"/>
      <c r="L51" s="297"/>
      <c r="M51" s="298"/>
      <c r="N51" s="304"/>
      <c r="O51" s="305"/>
      <c r="P51" s="305"/>
      <c r="Q51" s="305"/>
      <c r="R51" s="305"/>
      <c r="S51" s="305"/>
      <c r="T51" s="305"/>
      <c r="U51" s="305"/>
      <c r="V51" s="305"/>
      <c r="W51" s="305"/>
      <c r="X51" s="305"/>
      <c r="Y51" s="305"/>
      <c r="Z51" s="305"/>
      <c r="AA51" s="315"/>
      <c r="AB51" s="318"/>
      <c r="AC51" s="319"/>
      <c r="AD51" s="319"/>
      <c r="AE51" s="319"/>
      <c r="AF51" s="319"/>
      <c r="AG51" s="319"/>
      <c r="AH51" s="319"/>
      <c r="AI51" s="325"/>
      <c r="AJ51" s="326"/>
      <c r="AK51" s="326"/>
      <c r="AL51" s="326"/>
      <c r="AM51" s="326"/>
      <c r="AN51" s="326"/>
      <c r="AO51" s="326"/>
      <c r="AP51" s="327"/>
      <c r="AQ51" s="293" t="s">
        <v>23</v>
      </c>
      <c r="AR51" s="294"/>
      <c r="AS51" s="294"/>
      <c r="AT51" s="294"/>
      <c r="AU51" s="294"/>
      <c r="AV51" s="294"/>
      <c r="AW51" s="294"/>
      <c r="AX51" s="294"/>
      <c r="AY51" s="294"/>
      <c r="AZ51" s="294"/>
      <c r="BA51" s="295"/>
      <c r="BB51" s="322"/>
      <c r="BC51" s="323"/>
      <c r="BD51" s="323"/>
      <c r="BE51" s="323"/>
      <c r="BF51" s="323"/>
      <c r="BG51" s="323"/>
      <c r="BH51" s="323"/>
      <c r="BI51" s="323"/>
      <c r="BJ51" s="323"/>
      <c r="BK51" s="323"/>
      <c r="BL51" s="323"/>
      <c r="BM51" s="323"/>
      <c r="BN51" s="323"/>
      <c r="BO51" s="323"/>
      <c r="BP51" s="323"/>
      <c r="BQ51" s="323"/>
      <c r="BR51" s="323"/>
      <c r="BS51" s="323"/>
      <c r="BT51" s="323"/>
      <c r="BU51" s="323"/>
      <c r="BV51" s="323"/>
      <c r="BW51" s="323"/>
      <c r="BX51" s="323"/>
      <c r="BY51" s="324"/>
    </row>
    <row r="52" spans="1:77" ht="12.75" customHeight="1">
      <c r="A52" s="299"/>
      <c r="B52" s="300"/>
      <c r="C52" s="300"/>
      <c r="D52" s="300"/>
      <c r="E52" s="300"/>
      <c r="F52" s="300"/>
      <c r="G52" s="300"/>
      <c r="H52" s="300"/>
      <c r="I52" s="300"/>
      <c r="J52" s="300"/>
      <c r="K52" s="300"/>
      <c r="L52" s="300"/>
      <c r="M52" s="301"/>
      <c r="N52" s="306"/>
      <c r="O52" s="307"/>
      <c r="P52" s="307"/>
      <c r="Q52" s="307"/>
      <c r="R52" s="307"/>
      <c r="S52" s="307"/>
      <c r="T52" s="307"/>
      <c r="U52" s="307"/>
      <c r="V52" s="307"/>
      <c r="W52" s="307"/>
      <c r="X52" s="307"/>
      <c r="Y52" s="307"/>
      <c r="Z52" s="307"/>
      <c r="AA52" s="316"/>
      <c r="AB52" s="320"/>
      <c r="AC52" s="321"/>
      <c r="AD52" s="321"/>
      <c r="AE52" s="321"/>
      <c r="AF52" s="321"/>
      <c r="AG52" s="321"/>
      <c r="AH52" s="321"/>
      <c r="AI52" s="328"/>
      <c r="AJ52" s="329"/>
      <c r="AK52" s="329"/>
      <c r="AL52" s="329"/>
      <c r="AM52" s="329"/>
      <c r="AN52" s="329"/>
      <c r="AO52" s="329"/>
      <c r="AP52" s="330"/>
      <c r="AQ52" s="299"/>
      <c r="AR52" s="300"/>
      <c r="AS52" s="300"/>
      <c r="AT52" s="300"/>
      <c r="AU52" s="300"/>
      <c r="AV52" s="300"/>
      <c r="AW52" s="300"/>
      <c r="AX52" s="300"/>
      <c r="AY52" s="300"/>
      <c r="AZ52" s="300"/>
      <c r="BA52" s="301"/>
      <c r="BB52" s="328"/>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30"/>
    </row>
    <row r="53" spans="1:77" ht="17.25" customHeight="1">
      <c r="A53" s="352" t="s">
        <v>24</v>
      </c>
      <c r="B53" s="352"/>
      <c r="C53" s="352"/>
      <c r="D53" s="352"/>
      <c r="E53" s="352"/>
      <c r="F53" s="352"/>
      <c r="G53" s="352"/>
      <c r="H53" s="352"/>
      <c r="I53" s="352"/>
      <c r="J53" s="352"/>
      <c r="K53" s="352"/>
      <c r="L53" s="352"/>
      <c r="M53" s="352"/>
      <c r="N53" s="352"/>
      <c r="O53" s="352"/>
      <c r="P53" s="352"/>
      <c r="Q53" s="352"/>
      <c r="R53" s="352"/>
      <c r="S53" s="352"/>
      <c r="T53" s="352"/>
      <c r="U53" s="352"/>
      <c r="V53" s="352"/>
      <c r="W53" s="352"/>
      <c r="X53" s="352"/>
      <c r="Y53" s="352"/>
      <c r="Z53" s="352"/>
      <c r="AA53" s="352"/>
      <c r="AB53" s="352"/>
      <c r="AC53" s="352"/>
      <c r="AD53" s="352"/>
      <c r="AE53" s="352"/>
      <c r="AF53" s="352"/>
      <c r="AG53" s="352"/>
      <c r="AH53" s="352"/>
      <c r="AI53" s="352"/>
      <c r="AJ53" s="352"/>
      <c r="AK53" s="352"/>
      <c r="AL53" s="352"/>
      <c r="AM53" s="352"/>
      <c r="AN53" s="352"/>
      <c r="AO53" s="352"/>
      <c r="AP53" s="352"/>
      <c r="AQ53" s="352"/>
      <c r="AR53" s="352"/>
      <c r="AS53" s="352"/>
      <c r="AT53" s="352"/>
      <c r="AU53" s="352"/>
      <c r="AV53" s="352"/>
      <c r="AW53" s="352"/>
      <c r="AX53" s="352"/>
      <c r="AY53" s="352"/>
      <c r="AZ53" s="352"/>
      <c r="BA53" s="352"/>
      <c r="BB53" s="352"/>
      <c r="BC53" s="352"/>
      <c r="BD53" s="352"/>
      <c r="BE53" s="352"/>
      <c r="BF53" s="352"/>
      <c r="BG53" s="352"/>
      <c r="BH53" s="352"/>
      <c r="BI53" s="352"/>
      <c r="BJ53" s="352"/>
      <c r="BK53" s="352"/>
      <c r="BL53" s="352"/>
      <c r="BM53" s="352"/>
      <c r="BN53" s="352"/>
      <c r="BO53" s="352"/>
      <c r="BP53" s="352"/>
      <c r="BQ53" s="352"/>
      <c r="BR53" s="352"/>
      <c r="BS53" s="352"/>
      <c r="BT53" s="352"/>
      <c r="BU53" s="352"/>
      <c r="BV53" s="352"/>
      <c r="BW53" s="352"/>
      <c r="BX53" s="352"/>
      <c r="BY53" s="352"/>
    </row>
    <row r="54" spans="1:77" ht="5.25" customHeight="1">
      <c r="A54" s="39"/>
      <c r="B54" s="39"/>
      <c r="C54" s="39"/>
      <c r="D54" s="39"/>
      <c r="E54" s="39"/>
      <c r="F54" s="39"/>
      <c r="G54" s="39"/>
      <c r="H54" s="39"/>
      <c r="I54" s="39"/>
      <c r="J54" s="39"/>
      <c r="K54" s="39"/>
      <c r="L54" s="40"/>
      <c r="M54" s="40"/>
      <c r="N54" s="40"/>
      <c r="O54" s="40"/>
      <c r="P54" s="40"/>
      <c r="Q54" s="41"/>
      <c r="R54" s="40"/>
      <c r="S54" s="40"/>
      <c r="T54" s="40"/>
      <c r="U54" s="40"/>
      <c r="V54" s="40"/>
      <c r="W54" s="40"/>
      <c r="X54" s="36"/>
      <c r="Y54" s="36"/>
      <c r="Z54" s="36"/>
      <c r="AA54" s="36"/>
      <c r="AB54" s="36"/>
      <c r="AC54" s="36"/>
      <c r="AD54" s="36"/>
      <c r="AE54" s="36"/>
      <c r="AF54" s="36"/>
      <c r="AG54" s="36"/>
      <c r="AH54" s="36"/>
      <c r="AI54" s="36"/>
      <c r="AJ54" s="36"/>
      <c r="AK54" s="36"/>
      <c r="AL54" s="36"/>
      <c r="AM54" s="36"/>
      <c r="AN54" s="36"/>
      <c r="AO54" s="40"/>
      <c r="AP54" s="40"/>
      <c r="AQ54" s="40"/>
      <c r="AR54" s="40"/>
      <c r="AS54" s="40"/>
      <c r="AT54" s="40"/>
      <c r="AU54" s="40"/>
      <c r="AV54" s="40"/>
      <c r="AW54" s="40"/>
      <c r="AX54" s="40"/>
      <c r="AY54" s="40"/>
      <c r="AZ54" s="36"/>
      <c r="BA54" s="36"/>
      <c r="BB54" s="36"/>
      <c r="BC54" s="36"/>
      <c r="BD54" s="36"/>
      <c r="BE54" s="36"/>
      <c r="BF54" s="36"/>
      <c r="BG54" s="36"/>
      <c r="BH54" s="36"/>
      <c r="BI54" s="36"/>
      <c r="BJ54" s="36"/>
      <c r="BK54" s="36"/>
      <c r="BL54" s="36"/>
      <c r="BM54" s="36"/>
      <c r="BN54" s="36"/>
      <c r="BO54" s="36"/>
      <c r="BP54" s="40"/>
      <c r="BQ54" s="40"/>
      <c r="BR54" s="40"/>
      <c r="BS54" s="40"/>
      <c r="BT54" s="40"/>
      <c r="BU54" s="40"/>
      <c r="BV54" s="40"/>
      <c r="BW54" s="40"/>
      <c r="BX54" s="40"/>
      <c r="BY54" s="40"/>
    </row>
    <row r="55" spans="1:77" ht="8.25" customHeight="1">
      <c r="A55" s="279" t="s">
        <v>25</v>
      </c>
      <c r="B55" s="279"/>
      <c r="C55" s="279"/>
      <c r="D55" s="279"/>
      <c r="E55" s="279"/>
      <c r="F55" s="279"/>
      <c r="G55" s="279"/>
      <c r="H55" s="279"/>
      <c r="I55" s="279"/>
      <c r="J55" s="279"/>
      <c r="K55" s="279"/>
      <c r="L55" s="279"/>
      <c r="M55" s="279"/>
      <c r="N55" s="279"/>
      <c r="O55" s="279"/>
      <c r="P55" s="279"/>
      <c r="Q55" s="279"/>
      <c r="R55" s="279"/>
      <c r="S55" s="279"/>
      <c r="T55" s="279"/>
      <c r="U55" s="279"/>
      <c r="V55" s="279"/>
      <c r="W55" s="279"/>
      <c r="X55" s="279"/>
      <c r="Y55" s="279"/>
      <c r="Z55" s="279"/>
      <c r="AA55" s="279"/>
      <c r="AB55" s="279"/>
      <c r="AC55" s="279"/>
      <c r="AD55" s="279"/>
      <c r="AE55" s="279"/>
      <c r="AF55" s="36"/>
      <c r="AG55" s="38"/>
      <c r="AH55" s="38"/>
      <c r="AI55" s="38"/>
      <c r="AJ55" s="38"/>
      <c r="AK55" s="38"/>
      <c r="AL55" s="38"/>
      <c r="AM55" s="38"/>
      <c r="AN55" s="38"/>
      <c r="AO55" s="38"/>
      <c r="AP55" s="38"/>
      <c r="AQ55" s="38"/>
      <c r="AR55" s="38"/>
      <c r="AS55" s="38"/>
      <c r="AT55" s="38"/>
      <c r="AU55" s="38"/>
      <c r="AV55" s="38"/>
      <c r="AW55" s="38"/>
      <c r="AX55" s="38"/>
      <c r="AY55" s="42"/>
      <c r="AZ55" s="42"/>
      <c r="BA55" s="42"/>
      <c r="BB55" s="42"/>
      <c r="BC55" s="42"/>
      <c r="BD55" s="42"/>
      <c r="BE55" s="42"/>
      <c r="BF55" s="42"/>
      <c r="BG55" s="42"/>
      <c r="BH55" s="42"/>
      <c r="BI55" s="36"/>
      <c r="BJ55" s="38"/>
      <c r="BK55" s="38"/>
      <c r="BL55" s="38"/>
      <c r="BM55" s="38"/>
      <c r="BN55" s="38"/>
      <c r="BO55" s="38"/>
      <c r="BP55" s="38"/>
      <c r="BQ55" s="38"/>
      <c r="BR55" s="38"/>
      <c r="BS55" s="38"/>
      <c r="BT55" s="38"/>
      <c r="BU55" s="38"/>
      <c r="BV55" s="38"/>
      <c r="BW55" s="38"/>
      <c r="BX55" s="38"/>
      <c r="BY55" s="38"/>
    </row>
    <row r="56" spans="1:77" ht="8.25" customHeight="1">
      <c r="A56" s="279"/>
      <c r="B56" s="279"/>
      <c r="C56" s="279"/>
      <c r="D56" s="279"/>
      <c r="E56" s="279"/>
      <c r="F56" s="279"/>
      <c r="G56" s="279"/>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36"/>
      <c r="AG56" s="38"/>
      <c r="AH56" s="38"/>
      <c r="AI56" s="38"/>
      <c r="AJ56" s="38"/>
      <c r="AK56" s="38"/>
      <c r="AL56" s="38"/>
      <c r="AM56" s="38"/>
      <c r="AN56" s="38"/>
      <c r="AO56" s="38"/>
      <c r="AP56" s="38"/>
      <c r="AQ56" s="38"/>
      <c r="AR56" s="38"/>
      <c r="AS56" s="38"/>
      <c r="AT56" s="38"/>
      <c r="AU56" s="38"/>
      <c r="AV56" s="38"/>
      <c r="AW56" s="38"/>
      <c r="AX56" s="38"/>
      <c r="AY56" s="42"/>
      <c r="AZ56" s="42"/>
      <c r="BA56" s="42"/>
      <c r="BB56" s="42"/>
      <c r="BC56" s="42"/>
      <c r="BD56" s="42"/>
      <c r="BE56" s="42"/>
      <c r="BF56" s="42"/>
      <c r="BG56" s="42"/>
      <c r="BH56" s="42"/>
      <c r="BI56" s="36"/>
      <c r="BJ56" s="38"/>
      <c r="BK56" s="38"/>
      <c r="BL56" s="38"/>
      <c r="BM56" s="38"/>
      <c r="BN56" s="38"/>
      <c r="BO56" s="38"/>
      <c r="BP56" s="38"/>
      <c r="BQ56" s="38"/>
      <c r="BR56" s="38"/>
      <c r="BS56" s="38"/>
      <c r="BT56" s="38"/>
      <c r="BU56" s="38"/>
      <c r="BV56" s="38"/>
      <c r="BW56" s="38"/>
      <c r="BX56" s="38"/>
      <c r="BY56" s="38"/>
    </row>
    <row r="57" spans="1:77" ht="8.25" customHeight="1">
      <c r="A57" s="279"/>
      <c r="B57" s="279"/>
      <c r="C57" s="279"/>
      <c r="D57" s="279"/>
      <c r="E57" s="279"/>
      <c r="F57" s="279"/>
      <c r="G57" s="279"/>
      <c r="H57" s="279"/>
      <c r="I57" s="279"/>
      <c r="J57" s="279"/>
      <c r="K57" s="279"/>
      <c r="L57" s="279"/>
      <c r="M57" s="279"/>
      <c r="N57" s="279"/>
      <c r="O57" s="279"/>
      <c r="P57" s="279"/>
      <c r="Q57" s="279"/>
      <c r="R57" s="279"/>
      <c r="S57" s="279"/>
      <c r="T57" s="279"/>
      <c r="U57" s="279"/>
      <c r="V57" s="279"/>
      <c r="W57" s="279"/>
      <c r="X57" s="279"/>
      <c r="Y57" s="279"/>
      <c r="Z57" s="279"/>
      <c r="AA57" s="279"/>
      <c r="AB57" s="279"/>
      <c r="AC57" s="279"/>
      <c r="AD57" s="279"/>
      <c r="AE57" s="279"/>
      <c r="AF57" s="36"/>
      <c r="AG57" s="38"/>
      <c r="AH57" s="38"/>
      <c r="AI57" s="38"/>
      <c r="AJ57" s="38"/>
      <c r="AK57" s="38"/>
      <c r="AL57" s="38"/>
      <c r="AM57" s="38"/>
      <c r="AN57" s="38"/>
      <c r="AO57" s="38"/>
      <c r="AP57" s="38"/>
      <c r="AQ57" s="38"/>
      <c r="AR57" s="38"/>
      <c r="AS57" s="38"/>
      <c r="AT57" s="38"/>
      <c r="AU57" s="38"/>
      <c r="AV57" s="38"/>
      <c r="AW57" s="38"/>
      <c r="AX57" s="38"/>
      <c r="AY57" s="42"/>
      <c r="AZ57" s="42"/>
      <c r="BA57" s="42"/>
      <c r="BB57" s="42"/>
      <c r="BC57" s="42"/>
      <c r="BD57" s="42"/>
      <c r="BE57" s="42"/>
      <c r="BF57" s="42"/>
      <c r="BG57" s="42"/>
      <c r="BH57" s="42"/>
      <c r="BI57" s="36"/>
      <c r="BJ57" s="38"/>
      <c r="BK57" s="38"/>
      <c r="BL57" s="38"/>
      <c r="BM57" s="38"/>
      <c r="BN57" s="38"/>
      <c r="BO57" s="38"/>
      <c r="BP57" s="38"/>
      <c r="BQ57" s="38"/>
      <c r="BR57" s="38"/>
      <c r="BS57" s="38"/>
      <c r="BT57" s="38"/>
      <c r="BU57" s="38"/>
      <c r="BV57" s="38"/>
      <c r="BW57" s="38"/>
      <c r="BX57" s="38"/>
      <c r="BY57" s="38"/>
    </row>
    <row r="58" spans="1:77" ht="8.25" customHeight="1">
      <c r="A58" s="353" t="s">
        <v>142</v>
      </c>
      <c r="B58" s="354"/>
      <c r="C58" s="354"/>
      <c r="D58" s="354"/>
      <c r="E58" s="354"/>
      <c r="F58" s="354"/>
      <c r="G58" s="354"/>
      <c r="H58" s="354"/>
      <c r="I58" s="354"/>
      <c r="J58" s="354"/>
      <c r="K58" s="354"/>
      <c r="L58" s="354"/>
      <c r="M58" s="354"/>
      <c r="N58" s="354"/>
      <c r="O58" s="354"/>
      <c r="P58" s="354"/>
      <c r="Q58" s="354"/>
      <c r="R58" s="354"/>
      <c r="S58" s="354"/>
      <c r="T58" s="354"/>
      <c r="U58" s="354"/>
      <c r="V58" s="354"/>
      <c r="W58" s="354"/>
      <c r="X58" s="354"/>
      <c r="Y58" s="354"/>
      <c r="Z58" s="354"/>
      <c r="AA58" s="354"/>
      <c r="AB58" s="354"/>
      <c r="AC58" s="354"/>
      <c r="AD58" s="354"/>
      <c r="AE58" s="354"/>
      <c r="AF58" s="354"/>
      <c r="AG58" s="354"/>
      <c r="AH58" s="354"/>
      <c r="AI58" s="354"/>
      <c r="AJ58" s="354"/>
      <c r="AK58" s="354"/>
      <c r="AL58" s="354"/>
      <c r="AM58" s="354"/>
      <c r="AN58" s="354"/>
      <c r="AO58" s="354"/>
      <c r="AP58" s="354"/>
      <c r="AQ58" s="354"/>
      <c r="AR58" s="354"/>
      <c r="AS58" s="354"/>
      <c r="AT58" s="354"/>
      <c r="AU58" s="354"/>
      <c r="AV58" s="354"/>
      <c r="AW58" s="354"/>
      <c r="AX58" s="354"/>
      <c r="AY58" s="354"/>
      <c r="AZ58" s="354"/>
      <c r="BA58" s="354"/>
      <c r="BB58" s="354"/>
      <c r="BC58" s="354"/>
      <c r="BD58" s="354"/>
      <c r="BE58" s="354"/>
      <c r="BF58" s="354"/>
      <c r="BG58" s="354"/>
      <c r="BH58" s="354"/>
      <c r="BI58" s="354"/>
      <c r="BJ58" s="354"/>
      <c r="BK58" s="354"/>
      <c r="BL58" s="354"/>
      <c r="BM58" s="354"/>
      <c r="BN58" s="354"/>
      <c r="BO58" s="354"/>
      <c r="BP58" s="354"/>
      <c r="BQ58" s="354"/>
      <c r="BR58" s="354"/>
      <c r="BS58" s="354"/>
      <c r="BT58" s="354"/>
      <c r="BU58" s="354"/>
      <c r="BV58" s="354"/>
      <c r="BW58" s="354"/>
      <c r="BX58" s="354"/>
      <c r="BY58" s="355"/>
    </row>
    <row r="59" spans="1:77" ht="8.25" customHeight="1">
      <c r="A59" s="356"/>
      <c r="B59" s="357"/>
      <c r="C59" s="357"/>
      <c r="D59" s="357"/>
      <c r="E59" s="357"/>
      <c r="F59" s="357"/>
      <c r="G59" s="357"/>
      <c r="H59" s="357"/>
      <c r="I59" s="357"/>
      <c r="J59" s="357"/>
      <c r="K59" s="357"/>
      <c r="L59" s="357"/>
      <c r="M59" s="357"/>
      <c r="N59" s="357"/>
      <c r="O59" s="357"/>
      <c r="P59" s="357"/>
      <c r="Q59" s="357"/>
      <c r="R59" s="357"/>
      <c r="S59" s="357"/>
      <c r="T59" s="357"/>
      <c r="U59" s="357"/>
      <c r="V59" s="357"/>
      <c r="W59" s="357"/>
      <c r="X59" s="357"/>
      <c r="Y59" s="357"/>
      <c r="Z59" s="357"/>
      <c r="AA59" s="357"/>
      <c r="AB59" s="357"/>
      <c r="AC59" s="357"/>
      <c r="AD59" s="357"/>
      <c r="AE59" s="357"/>
      <c r="AF59" s="357"/>
      <c r="AG59" s="357"/>
      <c r="AH59" s="357"/>
      <c r="AI59" s="357"/>
      <c r="AJ59" s="357"/>
      <c r="AK59" s="357"/>
      <c r="AL59" s="357"/>
      <c r="AM59" s="357"/>
      <c r="AN59" s="357"/>
      <c r="AO59" s="357"/>
      <c r="AP59" s="357"/>
      <c r="AQ59" s="357"/>
      <c r="AR59" s="357"/>
      <c r="AS59" s="357"/>
      <c r="AT59" s="357"/>
      <c r="AU59" s="357"/>
      <c r="AV59" s="357"/>
      <c r="AW59" s="357"/>
      <c r="AX59" s="357"/>
      <c r="AY59" s="357"/>
      <c r="AZ59" s="357"/>
      <c r="BA59" s="357"/>
      <c r="BB59" s="357"/>
      <c r="BC59" s="357"/>
      <c r="BD59" s="357"/>
      <c r="BE59" s="357"/>
      <c r="BF59" s="357"/>
      <c r="BG59" s="357"/>
      <c r="BH59" s="357"/>
      <c r="BI59" s="357"/>
      <c r="BJ59" s="357"/>
      <c r="BK59" s="357"/>
      <c r="BL59" s="357"/>
      <c r="BM59" s="357"/>
      <c r="BN59" s="357"/>
      <c r="BO59" s="357"/>
      <c r="BP59" s="357"/>
      <c r="BQ59" s="357"/>
      <c r="BR59" s="357"/>
      <c r="BS59" s="357"/>
      <c r="BT59" s="357"/>
      <c r="BU59" s="357"/>
      <c r="BV59" s="357"/>
      <c r="BW59" s="357"/>
      <c r="BX59" s="357"/>
      <c r="BY59" s="358"/>
    </row>
    <row r="60" spans="1:77" ht="8.25" customHeight="1">
      <c r="A60" s="356"/>
      <c r="B60" s="357"/>
      <c r="C60" s="357"/>
      <c r="D60" s="357"/>
      <c r="E60" s="357"/>
      <c r="F60" s="357"/>
      <c r="G60" s="357"/>
      <c r="H60" s="357"/>
      <c r="I60" s="357"/>
      <c r="J60" s="357"/>
      <c r="K60" s="357"/>
      <c r="L60" s="357"/>
      <c r="M60" s="357"/>
      <c r="N60" s="357"/>
      <c r="O60" s="357"/>
      <c r="P60" s="357"/>
      <c r="Q60" s="357"/>
      <c r="R60" s="357"/>
      <c r="S60" s="357"/>
      <c r="T60" s="357"/>
      <c r="U60" s="357"/>
      <c r="V60" s="357"/>
      <c r="W60" s="357"/>
      <c r="X60" s="357"/>
      <c r="Y60" s="357"/>
      <c r="Z60" s="357"/>
      <c r="AA60" s="357"/>
      <c r="AB60" s="357"/>
      <c r="AC60" s="357"/>
      <c r="AD60" s="357"/>
      <c r="AE60" s="357"/>
      <c r="AF60" s="357"/>
      <c r="AG60" s="357"/>
      <c r="AH60" s="357"/>
      <c r="AI60" s="357"/>
      <c r="AJ60" s="357"/>
      <c r="AK60" s="357"/>
      <c r="AL60" s="357"/>
      <c r="AM60" s="357"/>
      <c r="AN60" s="357"/>
      <c r="AO60" s="357"/>
      <c r="AP60" s="357"/>
      <c r="AQ60" s="357"/>
      <c r="AR60" s="357"/>
      <c r="AS60" s="357"/>
      <c r="AT60" s="357"/>
      <c r="AU60" s="357"/>
      <c r="AV60" s="357"/>
      <c r="AW60" s="357"/>
      <c r="AX60" s="357"/>
      <c r="AY60" s="357"/>
      <c r="AZ60" s="357"/>
      <c r="BA60" s="357"/>
      <c r="BB60" s="357"/>
      <c r="BC60" s="357"/>
      <c r="BD60" s="357"/>
      <c r="BE60" s="357"/>
      <c r="BF60" s="357"/>
      <c r="BG60" s="357"/>
      <c r="BH60" s="357"/>
      <c r="BI60" s="357"/>
      <c r="BJ60" s="357"/>
      <c r="BK60" s="357"/>
      <c r="BL60" s="357"/>
      <c r="BM60" s="357"/>
      <c r="BN60" s="357"/>
      <c r="BO60" s="357"/>
      <c r="BP60" s="357"/>
      <c r="BQ60" s="357"/>
      <c r="BR60" s="357"/>
      <c r="BS60" s="357"/>
      <c r="BT60" s="357"/>
      <c r="BU60" s="357"/>
      <c r="BV60" s="357"/>
      <c r="BW60" s="357"/>
      <c r="BX60" s="357"/>
      <c r="BY60" s="358"/>
    </row>
    <row r="61" spans="1:77" ht="8.25" customHeight="1">
      <c r="A61" s="356"/>
      <c r="B61" s="357"/>
      <c r="C61" s="357"/>
      <c r="D61" s="357"/>
      <c r="E61" s="357"/>
      <c r="F61" s="357"/>
      <c r="G61" s="357"/>
      <c r="H61" s="357"/>
      <c r="I61" s="357"/>
      <c r="J61" s="357"/>
      <c r="K61" s="357"/>
      <c r="L61" s="357"/>
      <c r="M61" s="357"/>
      <c r="N61" s="357"/>
      <c r="O61" s="357"/>
      <c r="P61" s="357"/>
      <c r="Q61" s="357"/>
      <c r="R61" s="357"/>
      <c r="S61" s="357"/>
      <c r="T61" s="357"/>
      <c r="U61" s="357"/>
      <c r="V61" s="357"/>
      <c r="W61" s="357"/>
      <c r="X61" s="357"/>
      <c r="Y61" s="357"/>
      <c r="Z61" s="357"/>
      <c r="AA61" s="357"/>
      <c r="AB61" s="357"/>
      <c r="AC61" s="357"/>
      <c r="AD61" s="357"/>
      <c r="AE61" s="357"/>
      <c r="AF61" s="357"/>
      <c r="AG61" s="357"/>
      <c r="AH61" s="357"/>
      <c r="AI61" s="357"/>
      <c r="AJ61" s="357"/>
      <c r="AK61" s="357"/>
      <c r="AL61" s="357"/>
      <c r="AM61" s="357"/>
      <c r="AN61" s="357"/>
      <c r="AO61" s="357"/>
      <c r="AP61" s="357"/>
      <c r="AQ61" s="357"/>
      <c r="AR61" s="357"/>
      <c r="AS61" s="357"/>
      <c r="AT61" s="357"/>
      <c r="AU61" s="357"/>
      <c r="AV61" s="357"/>
      <c r="AW61" s="357"/>
      <c r="AX61" s="357"/>
      <c r="AY61" s="357"/>
      <c r="AZ61" s="357"/>
      <c r="BA61" s="357"/>
      <c r="BB61" s="357"/>
      <c r="BC61" s="357"/>
      <c r="BD61" s="357"/>
      <c r="BE61" s="357"/>
      <c r="BF61" s="357"/>
      <c r="BG61" s="357"/>
      <c r="BH61" s="357"/>
      <c r="BI61" s="357"/>
      <c r="BJ61" s="357"/>
      <c r="BK61" s="357"/>
      <c r="BL61" s="357"/>
      <c r="BM61" s="357"/>
      <c r="BN61" s="357"/>
      <c r="BO61" s="357"/>
      <c r="BP61" s="357"/>
      <c r="BQ61" s="357"/>
      <c r="BR61" s="357"/>
      <c r="BS61" s="357"/>
      <c r="BT61" s="357"/>
      <c r="BU61" s="357"/>
      <c r="BV61" s="357"/>
      <c r="BW61" s="357"/>
      <c r="BX61" s="357"/>
      <c r="BY61" s="358"/>
    </row>
    <row r="62" spans="1:77" ht="8.25" customHeight="1">
      <c r="A62" s="356"/>
      <c r="B62" s="357"/>
      <c r="C62" s="357"/>
      <c r="D62" s="357"/>
      <c r="E62" s="357"/>
      <c r="F62" s="357"/>
      <c r="G62" s="357"/>
      <c r="H62" s="357"/>
      <c r="I62" s="357"/>
      <c r="J62" s="357"/>
      <c r="K62" s="357"/>
      <c r="L62" s="357"/>
      <c r="M62" s="357"/>
      <c r="N62" s="357"/>
      <c r="O62" s="357"/>
      <c r="P62" s="357"/>
      <c r="Q62" s="357"/>
      <c r="R62" s="357"/>
      <c r="S62" s="357"/>
      <c r="T62" s="357"/>
      <c r="U62" s="357"/>
      <c r="V62" s="357"/>
      <c r="W62" s="357"/>
      <c r="X62" s="357"/>
      <c r="Y62" s="357"/>
      <c r="Z62" s="357"/>
      <c r="AA62" s="357"/>
      <c r="AB62" s="357"/>
      <c r="AC62" s="357"/>
      <c r="AD62" s="357"/>
      <c r="AE62" s="357"/>
      <c r="AF62" s="357"/>
      <c r="AG62" s="357"/>
      <c r="AH62" s="357"/>
      <c r="AI62" s="357"/>
      <c r="AJ62" s="357"/>
      <c r="AK62" s="357"/>
      <c r="AL62" s="357"/>
      <c r="AM62" s="357"/>
      <c r="AN62" s="357"/>
      <c r="AO62" s="357"/>
      <c r="AP62" s="357"/>
      <c r="AQ62" s="357"/>
      <c r="AR62" s="357"/>
      <c r="AS62" s="357"/>
      <c r="AT62" s="357"/>
      <c r="AU62" s="357"/>
      <c r="AV62" s="357"/>
      <c r="AW62" s="357"/>
      <c r="AX62" s="357"/>
      <c r="AY62" s="357"/>
      <c r="AZ62" s="357"/>
      <c r="BA62" s="357"/>
      <c r="BB62" s="357"/>
      <c r="BC62" s="357"/>
      <c r="BD62" s="357"/>
      <c r="BE62" s="357"/>
      <c r="BF62" s="357"/>
      <c r="BG62" s="357"/>
      <c r="BH62" s="357"/>
      <c r="BI62" s="357"/>
      <c r="BJ62" s="357"/>
      <c r="BK62" s="357"/>
      <c r="BL62" s="357"/>
      <c r="BM62" s="357"/>
      <c r="BN62" s="357"/>
      <c r="BO62" s="357"/>
      <c r="BP62" s="357"/>
      <c r="BQ62" s="357"/>
      <c r="BR62" s="357"/>
      <c r="BS62" s="357"/>
      <c r="BT62" s="357"/>
      <c r="BU62" s="357"/>
      <c r="BV62" s="357"/>
      <c r="BW62" s="357"/>
      <c r="BX62" s="357"/>
      <c r="BY62" s="358"/>
    </row>
    <row r="63" spans="1:77" ht="8.25" customHeight="1">
      <c r="A63" s="356"/>
      <c r="B63" s="357"/>
      <c r="C63" s="357"/>
      <c r="D63" s="357"/>
      <c r="E63" s="357"/>
      <c r="F63" s="357"/>
      <c r="G63" s="357"/>
      <c r="H63" s="357"/>
      <c r="I63" s="357"/>
      <c r="J63" s="357"/>
      <c r="K63" s="357"/>
      <c r="L63" s="357"/>
      <c r="M63" s="357"/>
      <c r="N63" s="357"/>
      <c r="O63" s="357"/>
      <c r="P63" s="357"/>
      <c r="Q63" s="357"/>
      <c r="R63" s="357"/>
      <c r="S63" s="357"/>
      <c r="T63" s="357"/>
      <c r="U63" s="357"/>
      <c r="V63" s="357"/>
      <c r="W63" s="357"/>
      <c r="X63" s="357"/>
      <c r="Y63" s="357"/>
      <c r="Z63" s="357"/>
      <c r="AA63" s="357"/>
      <c r="AB63" s="357"/>
      <c r="AC63" s="357"/>
      <c r="AD63" s="357"/>
      <c r="AE63" s="357"/>
      <c r="AF63" s="357"/>
      <c r="AG63" s="357"/>
      <c r="AH63" s="357"/>
      <c r="AI63" s="357"/>
      <c r="AJ63" s="357"/>
      <c r="AK63" s="357"/>
      <c r="AL63" s="357"/>
      <c r="AM63" s="357"/>
      <c r="AN63" s="357"/>
      <c r="AO63" s="357"/>
      <c r="AP63" s="357"/>
      <c r="AQ63" s="357"/>
      <c r="AR63" s="357"/>
      <c r="AS63" s="357"/>
      <c r="AT63" s="357"/>
      <c r="AU63" s="357"/>
      <c r="AV63" s="357"/>
      <c r="AW63" s="357"/>
      <c r="AX63" s="357"/>
      <c r="AY63" s="357"/>
      <c r="AZ63" s="357"/>
      <c r="BA63" s="357"/>
      <c r="BB63" s="357"/>
      <c r="BC63" s="357"/>
      <c r="BD63" s="357"/>
      <c r="BE63" s="357"/>
      <c r="BF63" s="357"/>
      <c r="BG63" s="357"/>
      <c r="BH63" s="357"/>
      <c r="BI63" s="357"/>
      <c r="BJ63" s="357"/>
      <c r="BK63" s="357"/>
      <c r="BL63" s="357"/>
      <c r="BM63" s="357"/>
      <c r="BN63" s="357"/>
      <c r="BO63" s="357"/>
      <c r="BP63" s="357"/>
      <c r="BQ63" s="357"/>
      <c r="BR63" s="357"/>
      <c r="BS63" s="357"/>
      <c r="BT63" s="357"/>
      <c r="BU63" s="357"/>
      <c r="BV63" s="357"/>
      <c r="BW63" s="357"/>
      <c r="BX63" s="357"/>
      <c r="BY63" s="358"/>
    </row>
    <row r="64" spans="1:77" ht="8.25" customHeight="1">
      <c r="A64" s="356"/>
      <c r="B64" s="357"/>
      <c r="C64" s="357"/>
      <c r="D64" s="357"/>
      <c r="E64" s="357"/>
      <c r="F64" s="357"/>
      <c r="G64" s="357"/>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7"/>
      <c r="AY64" s="357"/>
      <c r="AZ64" s="357"/>
      <c r="BA64" s="357"/>
      <c r="BB64" s="357"/>
      <c r="BC64" s="357"/>
      <c r="BD64" s="357"/>
      <c r="BE64" s="357"/>
      <c r="BF64" s="357"/>
      <c r="BG64" s="357"/>
      <c r="BH64" s="357"/>
      <c r="BI64" s="357"/>
      <c r="BJ64" s="357"/>
      <c r="BK64" s="357"/>
      <c r="BL64" s="357"/>
      <c r="BM64" s="357"/>
      <c r="BN64" s="357"/>
      <c r="BO64" s="357"/>
      <c r="BP64" s="357"/>
      <c r="BQ64" s="357"/>
      <c r="BR64" s="357"/>
      <c r="BS64" s="357"/>
      <c r="BT64" s="357"/>
      <c r="BU64" s="357"/>
      <c r="BV64" s="357"/>
      <c r="BW64" s="357"/>
      <c r="BX64" s="357"/>
      <c r="BY64" s="358"/>
    </row>
    <row r="65" spans="1:78" ht="10.5" customHeight="1">
      <c r="A65" s="359"/>
      <c r="B65" s="360"/>
      <c r="C65" s="360"/>
      <c r="D65" s="360"/>
      <c r="E65" s="360"/>
      <c r="F65" s="360"/>
      <c r="G65" s="360"/>
      <c r="H65" s="360"/>
      <c r="I65" s="360"/>
      <c r="J65" s="360"/>
      <c r="K65" s="360"/>
      <c r="L65" s="360"/>
      <c r="M65" s="360"/>
      <c r="N65" s="360"/>
      <c r="O65" s="360"/>
      <c r="P65" s="360"/>
      <c r="Q65" s="360"/>
      <c r="R65" s="360"/>
      <c r="S65" s="360"/>
      <c r="T65" s="360"/>
      <c r="U65" s="360"/>
      <c r="V65" s="360"/>
      <c r="W65" s="360"/>
      <c r="X65" s="360"/>
      <c r="Y65" s="360"/>
      <c r="Z65" s="360"/>
      <c r="AA65" s="360"/>
      <c r="AB65" s="360"/>
      <c r="AC65" s="360"/>
      <c r="AD65" s="360"/>
      <c r="AE65" s="360"/>
      <c r="AF65" s="360"/>
      <c r="AG65" s="360"/>
      <c r="AH65" s="360"/>
      <c r="AI65" s="360"/>
      <c r="AJ65" s="360"/>
      <c r="AK65" s="360"/>
      <c r="AL65" s="360"/>
      <c r="AM65" s="360"/>
      <c r="AN65" s="360"/>
      <c r="AO65" s="360"/>
      <c r="AP65" s="360"/>
      <c r="AQ65" s="360"/>
      <c r="AR65" s="360"/>
      <c r="AS65" s="360"/>
      <c r="AT65" s="360"/>
      <c r="AU65" s="360"/>
      <c r="AV65" s="360"/>
      <c r="AW65" s="360"/>
      <c r="AX65" s="360"/>
      <c r="AY65" s="360"/>
      <c r="AZ65" s="360"/>
      <c r="BA65" s="360"/>
      <c r="BB65" s="360"/>
      <c r="BC65" s="360"/>
      <c r="BD65" s="360"/>
      <c r="BE65" s="360"/>
      <c r="BF65" s="360"/>
      <c r="BG65" s="360"/>
      <c r="BH65" s="360"/>
      <c r="BI65" s="360"/>
      <c r="BJ65" s="360"/>
      <c r="BK65" s="360"/>
      <c r="BL65" s="360"/>
      <c r="BM65" s="360"/>
      <c r="BN65" s="360"/>
      <c r="BO65" s="360"/>
      <c r="BP65" s="360"/>
      <c r="BQ65" s="360"/>
      <c r="BR65" s="360"/>
      <c r="BS65" s="360"/>
      <c r="BT65" s="360"/>
      <c r="BU65" s="360"/>
      <c r="BV65" s="360"/>
      <c r="BW65" s="360"/>
      <c r="BX65" s="360"/>
      <c r="BY65" s="361"/>
    </row>
    <row r="66" spans="1:78" ht="6" customHeight="1">
      <c r="A66" s="43"/>
      <c r="B66" s="43"/>
      <c r="C66" s="43"/>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c r="AK66" s="43"/>
      <c r="AL66" s="43"/>
      <c r="AM66" s="43"/>
      <c r="AN66" s="43"/>
      <c r="AO66" s="43"/>
      <c r="AP66" s="43"/>
      <c r="AQ66" s="43"/>
      <c r="AR66" s="43"/>
      <c r="AS66" s="43"/>
      <c r="AT66" s="43"/>
      <c r="AU66" s="43"/>
      <c r="AV66" s="43"/>
      <c r="AW66" s="43"/>
      <c r="AX66" s="43"/>
      <c r="AY66" s="43"/>
      <c r="AZ66" s="43"/>
      <c r="BA66" s="43"/>
      <c r="BB66" s="43"/>
      <c r="BC66" s="43"/>
      <c r="BD66" s="43"/>
      <c r="BE66" s="43"/>
      <c r="BF66" s="36"/>
      <c r="BG66" s="36"/>
      <c r="BH66" s="36"/>
      <c r="BI66" s="36"/>
      <c r="BJ66" s="36"/>
      <c r="BK66" s="36"/>
      <c r="BL66" s="36"/>
      <c r="BM66" s="36"/>
      <c r="BN66" s="36"/>
      <c r="BO66" s="36"/>
      <c r="BP66" s="36"/>
      <c r="BQ66" s="36"/>
      <c r="BR66" s="36"/>
      <c r="BS66" s="36"/>
      <c r="BT66" s="36"/>
      <c r="BU66" s="36"/>
      <c r="BV66" s="36"/>
      <c r="BW66" s="36"/>
      <c r="BX66" s="36"/>
      <c r="BY66" s="36"/>
    </row>
    <row r="67" spans="1:78" ht="6" customHeight="1">
      <c r="A67" s="43"/>
      <c r="B67" s="43"/>
      <c r="C67" s="43"/>
      <c r="D67" s="43"/>
      <c r="E67" s="43"/>
      <c r="F67" s="43"/>
      <c r="G67" s="43"/>
      <c r="H67" s="43"/>
      <c r="I67" s="43"/>
      <c r="J67" s="43"/>
      <c r="K67" s="43"/>
      <c r="L67" s="43"/>
      <c r="M67" s="43"/>
      <c r="N67" s="43"/>
      <c r="O67" s="43"/>
      <c r="P67" s="43"/>
      <c r="Q67" s="43"/>
      <c r="R67" s="43"/>
      <c r="S67" s="43"/>
      <c r="T67" s="43"/>
      <c r="U67" s="43"/>
      <c r="V67" s="43"/>
      <c r="W67" s="43"/>
      <c r="X67" s="43"/>
      <c r="Y67" s="43"/>
      <c r="Z67" s="43"/>
      <c r="AA67" s="43"/>
      <c r="AB67" s="43"/>
      <c r="AC67" s="43"/>
      <c r="AD67" s="43"/>
      <c r="AE67" s="43"/>
      <c r="AF67" s="43"/>
      <c r="AG67" s="43"/>
      <c r="AH67" s="43"/>
      <c r="AI67" s="43"/>
      <c r="AJ67" s="43"/>
      <c r="AK67" s="43"/>
      <c r="AL67" s="43"/>
      <c r="AM67" s="43"/>
      <c r="AN67" s="43"/>
      <c r="AO67" s="43"/>
      <c r="AP67" s="43"/>
      <c r="AQ67" s="43"/>
      <c r="AR67" s="43"/>
      <c r="AS67" s="43"/>
      <c r="AT67" s="43"/>
      <c r="AU67" s="43"/>
      <c r="AV67" s="43"/>
      <c r="AW67" s="43"/>
      <c r="AX67" s="43"/>
      <c r="AY67" s="43"/>
      <c r="AZ67" s="43"/>
      <c r="BA67" s="43"/>
      <c r="BB67" s="43"/>
      <c r="BC67" s="43"/>
      <c r="BD67" s="43"/>
      <c r="BE67" s="43"/>
      <c r="BF67" s="36"/>
      <c r="BG67" s="36"/>
      <c r="BH67" s="36"/>
      <c r="BI67" s="36"/>
      <c r="BJ67" s="36"/>
      <c r="BK67" s="36"/>
      <c r="BL67" s="36"/>
      <c r="BM67" s="36"/>
      <c r="BN67" s="36"/>
      <c r="BO67" s="36"/>
      <c r="BP67" s="36"/>
      <c r="BQ67" s="36"/>
      <c r="BR67" s="36"/>
      <c r="BS67" s="36"/>
      <c r="BT67" s="36"/>
      <c r="BU67" s="36"/>
      <c r="BV67" s="36"/>
      <c r="BW67" s="36"/>
      <c r="BX67" s="36"/>
      <c r="BY67" s="36"/>
    </row>
    <row r="68" spans="1:78" ht="5.25" customHeight="1">
      <c r="A68" s="36"/>
      <c r="B68" s="36"/>
      <c r="C68" s="36"/>
      <c r="D68" s="36"/>
      <c r="E68" s="36"/>
      <c r="F68" s="36"/>
      <c r="G68" s="36"/>
      <c r="H68" s="36"/>
      <c r="I68" s="36"/>
      <c r="J68" s="36"/>
      <c r="K68" s="36"/>
      <c r="L68" s="36"/>
      <c r="M68" s="36"/>
      <c r="N68" s="36"/>
      <c r="O68" s="36"/>
      <c r="P68" s="36"/>
      <c r="Q68" s="36"/>
      <c r="R68" s="36"/>
      <c r="S68" s="36"/>
      <c r="T68" s="36"/>
      <c r="U68" s="36"/>
      <c r="V68" s="36"/>
      <c r="W68" s="36"/>
      <c r="X68" s="36"/>
      <c r="Y68" s="36"/>
      <c r="Z68" s="36"/>
      <c r="AA68" s="36"/>
      <c r="AB68" s="36"/>
      <c r="AC68" s="36"/>
      <c r="AD68" s="36"/>
      <c r="AE68" s="36"/>
      <c r="AF68" s="36"/>
      <c r="AG68" s="36"/>
      <c r="AH68" s="36"/>
      <c r="AI68" s="36"/>
      <c r="AJ68" s="36"/>
      <c r="AK68" s="36"/>
      <c r="AL68" s="36"/>
      <c r="AM68" s="36"/>
      <c r="AN68" s="36"/>
      <c r="AO68" s="36"/>
      <c r="AP68" s="36"/>
      <c r="AQ68" s="36"/>
      <c r="AR68" s="36"/>
      <c r="AS68" s="36"/>
      <c r="AT68" s="36"/>
      <c r="AU68" s="36"/>
      <c r="AV68" s="36"/>
      <c r="AW68" s="36"/>
      <c r="AX68" s="36"/>
      <c r="AY68" s="36"/>
      <c r="AZ68" s="36"/>
      <c r="BA68" s="36"/>
      <c r="BB68" s="36"/>
      <c r="BC68" s="36"/>
      <c r="BD68" s="36"/>
      <c r="BE68" s="36"/>
      <c r="BF68" s="36"/>
      <c r="BG68" s="36"/>
      <c r="BH68" s="36"/>
      <c r="BI68" s="36"/>
      <c r="BJ68" s="36"/>
      <c r="BK68" s="36"/>
      <c r="BL68" s="36"/>
      <c r="BM68" s="36"/>
      <c r="BN68" s="36"/>
      <c r="BO68" s="36"/>
      <c r="BP68" s="36"/>
      <c r="BQ68" s="36"/>
      <c r="BR68" s="36"/>
      <c r="BS68" s="36"/>
      <c r="BT68" s="36"/>
      <c r="BU68" s="36"/>
      <c r="BV68" s="36"/>
      <c r="BW68" s="36"/>
      <c r="BX68" s="36"/>
      <c r="BY68" s="36"/>
    </row>
    <row r="69" spans="1:78" ht="5.25" customHeight="1">
      <c r="A69" s="36"/>
      <c r="B69" s="36"/>
      <c r="C69" s="36"/>
      <c r="D69" s="36"/>
      <c r="E69" s="36"/>
      <c r="F69" s="36"/>
      <c r="G69" s="36"/>
      <c r="H69" s="36"/>
      <c r="I69" s="36"/>
      <c r="J69" s="36"/>
      <c r="K69" s="36"/>
      <c r="L69" s="36"/>
      <c r="M69" s="36"/>
      <c r="N69" s="36"/>
      <c r="O69" s="36"/>
      <c r="P69" s="36"/>
      <c r="Q69" s="36"/>
      <c r="R69" s="36"/>
      <c r="S69" s="36"/>
      <c r="T69" s="36"/>
      <c r="U69" s="36"/>
      <c r="V69" s="36"/>
      <c r="W69" s="36"/>
      <c r="X69" s="36"/>
      <c r="Y69" s="36"/>
      <c r="Z69" s="36"/>
      <c r="AA69" s="36"/>
      <c r="AB69" s="36"/>
      <c r="AC69" s="36"/>
      <c r="AD69" s="36"/>
      <c r="AE69" s="36"/>
      <c r="AF69" s="36"/>
      <c r="AG69" s="36"/>
      <c r="AH69" s="36"/>
      <c r="AI69" s="36"/>
      <c r="AJ69" s="36"/>
      <c r="AK69" s="36"/>
      <c r="AL69" s="36"/>
      <c r="AM69" s="36"/>
      <c r="AN69" s="36"/>
      <c r="AO69" s="36"/>
      <c r="AP69" s="36"/>
      <c r="AQ69" s="36"/>
      <c r="AR69" s="36"/>
      <c r="AS69" s="36"/>
      <c r="AT69" s="36"/>
      <c r="AU69" s="36"/>
      <c r="AV69" s="36"/>
      <c r="AW69" s="36"/>
      <c r="AX69" s="36"/>
      <c r="AY69" s="36"/>
      <c r="AZ69" s="36"/>
      <c r="BA69" s="36"/>
      <c r="BB69" s="36"/>
      <c r="BC69" s="36"/>
      <c r="BD69" s="36"/>
      <c r="BE69" s="36"/>
      <c r="BF69" s="36"/>
      <c r="BG69" s="36"/>
      <c r="BH69" s="36"/>
      <c r="BI69" s="36"/>
      <c r="BJ69" s="36"/>
      <c r="BK69" s="36"/>
      <c r="BL69" s="36"/>
      <c r="BM69" s="36"/>
      <c r="BN69" s="36"/>
      <c r="BO69" s="36"/>
      <c r="BP69" s="36"/>
      <c r="BQ69" s="36"/>
      <c r="BR69" s="36"/>
      <c r="BS69" s="36"/>
      <c r="BT69" s="36"/>
      <c r="BU69" s="36"/>
      <c r="BV69" s="36"/>
      <c r="BW69" s="36"/>
      <c r="BX69" s="36"/>
      <c r="BY69" s="36"/>
    </row>
    <row r="70" spans="1:78" ht="5.25" customHeight="1">
      <c r="A70" s="36"/>
      <c r="B70" s="36"/>
      <c r="C70" s="36"/>
      <c r="D70" s="36"/>
      <c r="E70" s="36"/>
      <c r="F70" s="36"/>
      <c r="G70" s="36"/>
      <c r="H70" s="36"/>
      <c r="I70" s="36"/>
      <c r="J70" s="36"/>
      <c r="K70" s="36"/>
      <c r="L70" s="36"/>
      <c r="M70" s="36"/>
      <c r="N70" s="36"/>
      <c r="O70" s="36"/>
      <c r="P70" s="36"/>
      <c r="Q70" s="36"/>
      <c r="R70" s="36"/>
      <c r="S70" s="36"/>
      <c r="T70" s="36"/>
      <c r="U70" s="36"/>
      <c r="V70" s="36"/>
      <c r="W70" s="36"/>
      <c r="X70" s="36"/>
      <c r="Y70" s="36"/>
      <c r="Z70" s="36"/>
      <c r="AA70" s="36"/>
      <c r="AB70" s="36"/>
      <c r="AC70" s="36"/>
      <c r="AD70" s="36"/>
      <c r="AE70" s="36"/>
      <c r="AF70" s="36"/>
      <c r="AG70" s="36"/>
      <c r="AH70" s="36"/>
      <c r="AI70" s="36"/>
      <c r="AJ70" s="36"/>
      <c r="AK70" s="36"/>
      <c r="AL70" s="36"/>
      <c r="AM70" s="36"/>
      <c r="AN70" s="36"/>
      <c r="AO70" s="36"/>
      <c r="AP70" s="36"/>
      <c r="AQ70" s="36"/>
      <c r="AR70" s="36"/>
      <c r="AS70" s="36"/>
      <c r="AT70" s="36"/>
      <c r="AU70" s="36"/>
      <c r="AV70" s="36"/>
      <c r="AW70" s="36"/>
      <c r="AX70" s="36"/>
      <c r="AY70" s="36"/>
      <c r="AZ70" s="36"/>
      <c r="BA70" s="36"/>
      <c r="BB70" s="36"/>
      <c r="BC70" s="36"/>
      <c r="BD70" s="36"/>
      <c r="BE70" s="36"/>
      <c r="BF70" s="36"/>
      <c r="BG70" s="36"/>
      <c r="BH70" s="36"/>
      <c r="BI70" s="36"/>
      <c r="BJ70" s="36"/>
      <c r="BK70" s="36"/>
      <c r="BL70" s="36"/>
      <c r="BM70" s="36"/>
      <c r="BN70" s="36"/>
      <c r="BO70" s="36"/>
      <c r="BP70" s="36"/>
      <c r="BQ70" s="36"/>
      <c r="BR70" s="36"/>
      <c r="BS70" s="36"/>
      <c r="BT70" s="36"/>
      <c r="BU70" s="36"/>
      <c r="BV70" s="36"/>
      <c r="BW70" s="36"/>
      <c r="BX70" s="36"/>
      <c r="BY70" s="36"/>
    </row>
    <row r="71" spans="1:78" ht="3" customHeight="1">
      <c r="A71" s="44"/>
      <c r="B71" s="44"/>
      <c r="C71" s="44"/>
      <c r="D71" s="44"/>
      <c r="E71" s="44"/>
      <c r="F71" s="44"/>
      <c r="G71" s="44"/>
      <c r="H71" s="45"/>
      <c r="I71" s="45"/>
      <c r="J71" s="45"/>
      <c r="K71" s="45"/>
      <c r="L71" s="45"/>
      <c r="M71" s="45"/>
      <c r="N71" s="45"/>
      <c r="O71" s="45"/>
      <c r="P71" s="45"/>
      <c r="Q71" s="45"/>
      <c r="R71" s="45"/>
      <c r="S71" s="45"/>
      <c r="T71" s="45"/>
      <c r="U71" s="45"/>
      <c r="V71" s="45"/>
      <c r="W71" s="36"/>
      <c r="X71" s="46"/>
      <c r="Y71" s="46"/>
      <c r="Z71" s="46"/>
      <c r="AA71" s="46"/>
      <c r="AB71" s="46"/>
      <c r="AC71" s="46"/>
      <c r="AD71" s="46"/>
      <c r="AE71" s="46"/>
      <c r="AF71" s="46"/>
      <c r="AG71" s="46"/>
      <c r="AH71" s="46"/>
      <c r="AI71" s="46"/>
      <c r="AJ71" s="46"/>
      <c r="AK71" s="46"/>
      <c r="AL71" s="46"/>
      <c r="AM71" s="46"/>
      <c r="AN71" s="46"/>
      <c r="AO71" s="46"/>
      <c r="AP71" s="46"/>
      <c r="AQ71" s="46"/>
      <c r="AR71" s="46"/>
      <c r="AS71" s="46"/>
      <c r="AT71" s="46"/>
      <c r="AU71" s="46"/>
      <c r="AV71" s="46"/>
      <c r="AW71" s="46"/>
      <c r="AX71" s="46"/>
      <c r="AY71" s="46"/>
      <c r="AZ71" s="46"/>
      <c r="BA71" s="46"/>
      <c r="BB71" s="46"/>
      <c r="BC71" s="46"/>
      <c r="BD71" s="46"/>
      <c r="BE71" s="36"/>
      <c r="BF71" s="36"/>
      <c r="BG71" s="36"/>
      <c r="BH71" s="36"/>
      <c r="BI71" s="36"/>
      <c r="BJ71" s="36"/>
      <c r="BK71" s="36"/>
      <c r="BL71" s="36"/>
      <c r="BM71" s="36"/>
      <c r="BN71" s="36"/>
      <c r="BO71" s="36"/>
      <c r="BP71" s="36"/>
      <c r="BQ71" s="36"/>
      <c r="BR71" s="36"/>
      <c r="BS71" s="36"/>
      <c r="BT71" s="36"/>
      <c r="BU71" s="36"/>
      <c r="BV71" s="36"/>
      <c r="BW71" s="36"/>
      <c r="BX71" s="36"/>
      <c r="BY71" s="36"/>
    </row>
    <row r="72" spans="1:78" ht="3" customHeight="1">
      <c r="A72" s="44"/>
      <c r="B72" s="44"/>
      <c r="C72" s="44"/>
      <c r="D72" s="44"/>
      <c r="E72" s="44"/>
      <c r="F72" s="44"/>
      <c r="G72" s="44"/>
      <c r="H72" s="45"/>
      <c r="I72" s="45"/>
      <c r="J72" s="45"/>
      <c r="K72" s="45"/>
      <c r="L72" s="45"/>
      <c r="M72" s="45"/>
      <c r="N72" s="45"/>
      <c r="O72" s="45"/>
      <c r="P72" s="45"/>
      <c r="Q72" s="45"/>
      <c r="R72" s="45"/>
      <c r="S72" s="45"/>
      <c r="T72" s="45"/>
      <c r="U72" s="45"/>
      <c r="V72" s="45"/>
      <c r="W72" s="36"/>
      <c r="X72" s="46"/>
      <c r="Y72" s="46"/>
      <c r="Z72" s="46"/>
      <c r="AA72" s="46"/>
      <c r="AB72" s="46"/>
      <c r="AC72" s="46"/>
      <c r="AD72" s="46"/>
      <c r="AE72" s="46"/>
      <c r="AF72" s="46"/>
      <c r="AG72" s="46"/>
      <c r="AH72" s="46"/>
      <c r="AI72" s="46"/>
      <c r="AJ72" s="46"/>
      <c r="AK72" s="46"/>
      <c r="AL72" s="46"/>
      <c r="AM72" s="46"/>
      <c r="AN72" s="46"/>
      <c r="AO72" s="46"/>
      <c r="AP72" s="46"/>
      <c r="AQ72" s="46"/>
      <c r="AR72" s="46"/>
      <c r="AS72" s="46"/>
      <c r="AT72" s="46"/>
      <c r="AU72" s="46"/>
      <c r="AV72" s="46"/>
      <c r="AW72" s="46"/>
      <c r="AX72" s="46"/>
      <c r="AY72" s="46"/>
      <c r="AZ72" s="46"/>
      <c r="BA72" s="46"/>
      <c r="BB72" s="46"/>
      <c r="BC72" s="46"/>
      <c r="BD72" s="46"/>
      <c r="BE72" s="36"/>
      <c r="BF72" s="36"/>
      <c r="BG72" s="36"/>
      <c r="BH72" s="36"/>
      <c r="BI72" s="36"/>
      <c r="BJ72" s="36"/>
      <c r="BK72" s="36"/>
      <c r="BL72" s="36"/>
      <c r="BM72" s="36"/>
      <c r="BN72" s="36"/>
      <c r="BO72" s="36"/>
      <c r="BP72" s="36"/>
      <c r="BQ72" s="36"/>
      <c r="BR72" s="36"/>
      <c r="BS72" s="36"/>
      <c r="BT72" s="36"/>
      <c r="BU72" s="36"/>
      <c r="BV72" s="36"/>
      <c r="BW72" s="36"/>
      <c r="BX72" s="36"/>
      <c r="BY72" s="36"/>
    </row>
    <row r="73" spans="1:78" ht="3" customHeight="1">
      <c r="A73" s="44"/>
      <c r="B73" s="44"/>
      <c r="C73" s="44"/>
      <c r="D73" s="44"/>
      <c r="E73" s="44"/>
      <c r="F73" s="44"/>
      <c r="G73" s="44"/>
      <c r="H73" s="45"/>
      <c r="I73" s="45"/>
      <c r="J73" s="45"/>
      <c r="K73" s="45"/>
      <c r="L73" s="45"/>
      <c r="M73" s="45"/>
      <c r="N73" s="45"/>
      <c r="O73" s="45"/>
      <c r="P73" s="45"/>
      <c r="Q73" s="45"/>
      <c r="R73" s="45"/>
      <c r="S73" s="45"/>
      <c r="T73" s="45"/>
      <c r="U73" s="45"/>
      <c r="V73" s="45"/>
      <c r="W73" s="36"/>
      <c r="X73" s="46"/>
      <c r="Y73" s="46"/>
      <c r="Z73" s="46"/>
      <c r="AA73" s="46"/>
      <c r="AB73" s="46"/>
      <c r="AC73" s="46"/>
      <c r="AD73" s="46"/>
      <c r="AE73" s="46"/>
      <c r="AF73" s="46"/>
      <c r="AG73" s="46"/>
      <c r="AH73" s="46"/>
      <c r="AI73" s="46"/>
      <c r="AJ73" s="46"/>
      <c r="AK73" s="46"/>
      <c r="AL73" s="46"/>
      <c r="AM73" s="46"/>
      <c r="AN73" s="46"/>
      <c r="AO73" s="46"/>
      <c r="AP73" s="46"/>
      <c r="AQ73" s="46"/>
      <c r="AR73" s="46"/>
      <c r="AS73" s="46"/>
      <c r="AT73" s="46"/>
      <c r="AU73" s="46"/>
      <c r="AV73" s="46"/>
      <c r="AW73" s="46"/>
      <c r="AX73" s="46"/>
      <c r="AY73" s="46"/>
      <c r="AZ73" s="46"/>
      <c r="BA73" s="46"/>
      <c r="BB73" s="46"/>
      <c r="BC73" s="46"/>
      <c r="BD73" s="46"/>
      <c r="BE73" s="36"/>
      <c r="BF73" s="36"/>
      <c r="BG73" s="36"/>
      <c r="BH73" s="36"/>
      <c r="BI73" s="36"/>
      <c r="BJ73" s="36"/>
      <c r="BK73" s="36"/>
      <c r="BL73" s="36"/>
      <c r="BM73" s="36"/>
      <c r="BN73" s="36"/>
      <c r="BO73" s="36"/>
      <c r="BP73" s="36"/>
      <c r="BQ73" s="36"/>
      <c r="BR73" s="36"/>
      <c r="BS73" s="36"/>
      <c r="BT73" s="36"/>
      <c r="BU73" s="36"/>
      <c r="BV73" s="36"/>
      <c r="BW73" s="36"/>
      <c r="BX73" s="36"/>
      <c r="BY73" s="36"/>
    </row>
    <row r="74" spans="1:78" ht="3" customHeight="1">
      <c r="A74" s="44"/>
      <c r="B74" s="44"/>
      <c r="C74" s="44"/>
      <c r="D74" s="44"/>
      <c r="E74" s="44"/>
      <c r="F74" s="44"/>
      <c r="G74" s="44"/>
      <c r="H74" s="45"/>
      <c r="I74" s="45"/>
      <c r="J74" s="45"/>
      <c r="K74" s="45"/>
      <c r="L74" s="45"/>
      <c r="M74" s="45"/>
      <c r="N74" s="45"/>
      <c r="O74" s="45"/>
      <c r="P74" s="45"/>
      <c r="Q74" s="45"/>
      <c r="R74" s="45"/>
      <c r="S74" s="45"/>
      <c r="T74" s="45"/>
      <c r="U74" s="45"/>
      <c r="V74" s="45"/>
      <c r="W74" s="36"/>
      <c r="X74" s="46"/>
      <c r="Y74" s="46"/>
      <c r="Z74" s="46"/>
      <c r="AA74" s="46"/>
      <c r="AB74" s="46"/>
      <c r="AC74" s="46"/>
      <c r="AD74" s="46"/>
      <c r="AE74" s="46"/>
      <c r="AF74" s="46"/>
      <c r="AG74" s="46"/>
      <c r="AH74" s="46"/>
      <c r="AI74" s="46"/>
      <c r="AJ74" s="46"/>
      <c r="AK74" s="46"/>
      <c r="AL74" s="46"/>
      <c r="AM74" s="46"/>
      <c r="AN74" s="46"/>
      <c r="AO74" s="46"/>
      <c r="AP74" s="46"/>
      <c r="AQ74" s="46"/>
      <c r="AR74" s="46"/>
      <c r="AS74" s="46"/>
      <c r="AT74" s="46"/>
      <c r="AU74" s="46"/>
      <c r="AV74" s="46"/>
      <c r="AW74" s="46"/>
      <c r="AX74" s="46"/>
      <c r="AY74" s="46"/>
      <c r="AZ74" s="46"/>
      <c r="BA74" s="46"/>
      <c r="BB74" s="46"/>
      <c r="BC74" s="46"/>
      <c r="BD74" s="46"/>
      <c r="BE74" s="36"/>
      <c r="BF74" s="36"/>
      <c r="BG74" s="36"/>
      <c r="BH74" s="36"/>
      <c r="BI74" s="36"/>
      <c r="BJ74" s="36"/>
      <c r="BK74" s="36"/>
      <c r="BL74" s="36"/>
      <c r="BM74" s="36"/>
      <c r="BN74" s="36"/>
      <c r="BO74" s="36"/>
      <c r="BP74" s="36"/>
      <c r="BQ74" s="36"/>
      <c r="BR74" s="36"/>
      <c r="BS74" s="36"/>
      <c r="BT74" s="36"/>
      <c r="BU74" s="36"/>
      <c r="BV74" s="36"/>
      <c r="BW74" s="36"/>
      <c r="BX74" s="36"/>
      <c r="BY74" s="36"/>
    </row>
    <row r="75" spans="1:78" ht="3" customHeight="1">
      <c r="A75" s="44"/>
      <c r="B75" s="44"/>
      <c r="C75" s="44"/>
      <c r="D75" s="44"/>
      <c r="E75" s="44"/>
      <c r="F75" s="44"/>
      <c r="G75" s="44"/>
      <c r="H75" s="45"/>
      <c r="I75" s="45"/>
      <c r="J75" s="45"/>
      <c r="K75" s="45"/>
      <c r="L75" s="45"/>
      <c r="M75" s="45"/>
      <c r="N75" s="45"/>
      <c r="O75" s="45"/>
      <c r="P75" s="45"/>
      <c r="Q75" s="45"/>
      <c r="R75" s="45"/>
      <c r="S75" s="45"/>
      <c r="T75" s="45"/>
      <c r="U75" s="45"/>
      <c r="V75" s="45"/>
      <c r="W75" s="36"/>
      <c r="X75" s="46"/>
      <c r="Y75" s="46"/>
      <c r="Z75" s="46"/>
      <c r="AA75" s="46"/>
      <c r="AB75" s="46"/>
      <c r="AC75" s="46"/>
      <c r="AD75" s="46"/>
      <c r="AE75" s="46"/>
      <c r="AF75" s="46"/>
      <c r="AG75" s="46"/>
      <c r="AH75" s="46"/>
      <c r="AI75" s="46"/>
      <c r="AJ75" s="46"/>
      <c r="AK75" s="46"/>
      <c r="AL75" s="46"/>
      <c r="AM75" s="46"/>
      <c r="AN75" s="46"/>
      <c r="AO75" s="46"/>
      <c r="AP75" s="46"/>
      <c r="AQ75" s="46"/>
      <c r="AR75" s="46"/>
      <c r="AS75" s="46"/>
      <c r="AT75" s="46"/>
      <c r="AU75" s="46"/>
      <c r="AV75" s="46"/>
      <c r="AW75" s="46"/>
      <c r="AX75" s="46"/>
      <c r="AY75" s="46"/>
      <c r="AZ75" s="46"/>
      <c r="BA75" s="46"/>
      <c r="BB75" s="46"/>
      <c r="BC75" s="46"/>
      <c r="BD75" s="46"/>
      <c r="BE75" s="36"/>
      <c r="BF75" s="36"/>
      <c r="BG75" s="36"/>
      <c r="BH75" s="36"/>
      <c r="BI75" s="36"/>
      <c r="BJ75" s="36"/>
      <c r="BK75" s="36"/>
      <c r="BL75" s="36"/>
      <c r="BM75" s="36"/>
      <c r="BN75" s="36"/>
      <c r="BO75" s="36"/>
      <c r="BP75" s="36"/>
      <c r="BQ75" s="36"/>
      <c r="BR75" s="36"/>
      <c r="BS75" s="36"/>
      <c r="BT75" s="36"/>
      <c r="BU75" s="36"/>
      <c r="BV75" s="36"/>
      <c r="BW75" s="36"/>
      <c r="BX75" s="36"/>
      <c r="BY75" s="36"/>
    </row>
    <row r="76" spans="1:78" ht="3" customHeight="1">
      <c r="A76" s="44"/>
      <c r="B76" s="44"/>
      <c r="C76" s="44"/>
      <c r="D76" s="44"/>
      <c r="E76" s="44"/>
      <c r="F76" s="44"/>
      <c r="G76" s="44"/>
      <c r="H76" s="45"/>
      <c r="I76" s="45"/>
      <c r="J76" s="45"/>
      <c r="K76" s="45"/>
      <c r="L76" s="45"/>
      <c r="M76" s="45"/>
      <c r="N76" s="45"/>
      <c r="O76" s="45"/>
      <c r="P76" s="45"/>
      <c r="Q76" s="45"/>
      <c r="R76" s="45"/>
      <c r="S76" s="45"/>
      <c r="T76" s="45"/>
      <c r="U76" s="45"/>
      <c r="V76" s="45"/>
      <c r="W76" s="36"/>
      <c r="X76" s="46"/>
      <c r="Y76" s="46"/>
      <c r="Z76" s="46"/>
      <c r="AA76" s="46"/>
      <c r="AB76" s="46"/>
      <c r="AC76" s="46"/>
      <c r="AD76" s="46"/>
      <c r="AE76" s="46"/>
      <c r="AF76" s="46"/>
      <c r="AG76" s="46"/>
      <c r="AH76" s="46"/>
      <c r="AI76" s="46"/>
      <c r="AJ76" s="46"/>
      <c r="AK76" s="46"/>
      <c r="AL76" s="46"/>
      <c r="AM76" s="46"/>
      <c r="AN76" s="46"/>
      <c r="AO76" s="46"/>
      <c r="AP76" s="46"/>
      <c r="AQ76" s="46"/>
      <c r="AR76" s="46"/>
      <c r="AS76" s="46"/>
      <c r="AT76" s="46"/>
      <c r="AU76" s="46"/>
      <c r="AV76" s="46"/>
      <c r="AW76" s="46"/>
      <c r="AX76" s="46"/>
      <c r="AY76" s="46"/>
      <c r="AZ76" s="46"/>
      <c r="BA76" s="46"/>
      <c r="BB76" s="46"/>
      <c r="BC76" s="46"/>
      <c r="BD76" s="46"/>
      <c r="BE76" s="36"/>
      <c r="BF76" s="36"/>
      <c r="BG76" s="36"/>
      <c r="BH76" s="36"/>
      <c r="BI76" s="36"/>
      <c r="BJ76" s="36"/>
      <c r="BK76" s="36"/>
      <c r="BL76" s="36"/>
      <c r="BM76" s="36"/>
      <c r="BN76" s="36"/>
      <c r="BO76" s="36"/>
      <c r="BP76" s="36"/>
      <c r="BQ76" s="36"/>
      <c r="BR76" s="36"/>
      <c r="BS76" s="36"/>
      <c r="BT76" s="36"/>
      <c r="BU76" s="36"/>
      <c r="BV76" s="36"/>
      <c r="BW76" s="36"/>
      <c r="BX76" s="36"/>
      <c r="BY76" s="36"/>
    </row>
    <row r="77" spans="1:78" ht="4.5" customHeight="1">
      <c r="A77" s="47"/>
      <c r="B77" s="47"/>
      <c r="C77" s="47"/>
      <c r="D77" s="48"/>
      <c r="E77" s="48"/>
      <c r="F77" s="48"/>
      <c r="G77" s="48"/>
      <c r="H77" s="47"/>
      <c r="I77" s="47"/>
      <c r="J77" s="47"/>
      <c r="K77" s="48"/>
      <c r="L77" s="48"/>
      <c r="M77" s="48"/>
      <c r="N77" s="48"/>
      <c r="O77" s="49"/>
      <c r="P77" s="49"/>
      <c r="Q77" s="49"/>
      <c r="R77" s="49"/>
      <c r="S77" s="50"/>
      <c r="T77" s="50"/>
      <c r="U77" s="50"/>
      <c r="V77" s="49"/>
      <c r="W77" s="49"/>
      <c r="X77" s="50"/>
      <c r="Y77" s="50"/>
      <c r="Z77" s="50"/>
      <c r="AA77" s="50"/>
      <c r="AB77" s="36"/>
      <c r="AC77" s="51"/>
      <c r="AD77" s="52"/>
      <c r="AE77" s="53"/>
      <c r="AF77" s="53"/>
      <c r="AG77" s="53"/>
      <c r="AH77" s="53"/>
      <c r="AI77" s="53"/>
      <c r="AJ77" s="52"/>
      <c r="AK77" s="52"/>
      <c r="AL77" s="54"/>
      <c r="AM77" s="54"/>
      <c r="AN77" s="54"/>
      <c r="AO77" s="54"/>
      <c r="AP77" s="54"/>
      <c r="AQ77" s="51"/>
      <c r="AR77" s="51"/>
      <c r="AS77" s="55"/>
      <c r="AT77" s="55"/>
      <c r="AU77" s="55"/>
      <c r="AV77" s="55"/>
      <c r="AW77" s="55"/>
      <c r="AX77" s="55"/>
      <c r="AY77" s="55"/>
      <c r="AZ77" s="55"/>
      <c r="BA77" s="55"/>
      <c r="BB77" s="55"/>
      <c r="BC77" s="55"/>
      <c r="BD77" s="55"/>
      <c r="BE77" s="55"/>
      <c r="BF77" s="55"/>
      <c r="BG77" s="55"/>
      <c r="BH77" s="55"/>
      <c r="BI77" s="54"/>
      <c r="BJ77" s="54"/>
      <c r="BK77" s="54"/>
      <c r="BL77" s="54"/>
      <c r="BM77" s="54"/>
      <c r="BN77" s="54"/>
      <c r="BO77" s="54"/>
      <c r="BP77" s="54"/>
      <c r="BQ77" s="54"/>
      <c r="BR77" s="54"/>
      <c r="BS77" s="54"/>
      <c r="BT77" s="54"/>
      <c r="BU77" s="54"/>
      <c r="BV77" s="54"/>
      <c r="BW77" s="54"/>
      <c r="BX77" s="54"/>
      <c r="BY77" s="54"/>
      <c r="BZ77" s="56"/>
    </row>
    <row r="78" spans="1:78" ht="6.75" customHeight="1">
      <c r="A78" s="36"/>
      <c r="B78" s="343"/>
      <c r="C78" s="343"/>
      <c r="D78" s="343"/>
      <c r="E78" s="343"/>
      <c r="F78" s="343"/>
      <c r="G78" s="343"/>
      <c r="H78" s="343"/>
      <c r="I78" s="343"/>
      <c r="J78" s="343"/>
      <c r="K78" s="343"/>
      <c r="L78" s="343"/>
      <c r="M78" s="343"/>
      <c r="N78" s="343"/>
      <c r="O78" s="343"/>
      <c r="P78" s="343"/>
      <c r="Q78" s="343"/>
      <c r="R78" s="343"/>
      <c r="S78" s="343"/>
      <c r="T78" s="343"/>
      <c r="U78" s="343"/>
      <c r="V78" s="343"/>
      <c r="W78" s="343"/>
      <c r="X78" s="343"/>
      <c r="Y78" s="343"/>
      <c r="Z78" s="343"/>
      <c r="AA78" s="343"/>
      <c r="AB78" s="343"/>
      <c r="AC78" s="343"/>
      <c r="AD78" s="343"/>
      <c r="AE78" s="343"/>
      <c r="AF78" s="343"/>
      <c r="AG78" s="343"/>
      <c r="AH78" s="343"/>
      <c r="AI78" s="343"/>
      <c r="AJ78" s="343"/>
      <c r="AK78" s="343"/>
      <c r="AL78" s="36"/>
      <c r="AM78" s="36"/>
      <c r="AN78" s="36"/>
      <c r="AO78" s="36"/>
      <c r="AP78" s="36"/>
      <c r="AQ78" s="36"/>
      <c r="AR78" s="36"/>
      <c r="AS78" s="36"/>
      <c r="AT78" s="36"/>
      <c r="AU78" s="36"/>
      <c r="AV78" s="36"/>
      <c r="AW78" s="36"/>
      <c r="AX78" s="36"/>
      <c r="AY78" s="36"/>
      <c r="AZ78" s="36"/>
      <c r="BA78" s="36"/>
      <c r="BB78" s="36"/>
      <c r="BC78" s="36"/>
      <c r="BD78" s="36"/>
      <c r="BE78" s="36"/>
      <c r="BF78" s="36"/>
      <c r="BG78" s="36"/>
      <c r="BH78" s="36"/>
      <c r="BI78" s="36"/>
      <c r="BJ78" s="36"/>
      <c r="BK78" s="36"/>
      <c r="BL78" s="36"/>
      <c r="BM78" s="36"/>
      <c r="BN78" s="36"/>
      <c r="BO78" s="36"/>
      <c r="BP78" s="36"/>
      <c r="BQ78" s="36"/>
      <c r="BR78" s="36"/>
      <c r="BS78" s="36"/>
      <c r="BT78" s="36"/>
      <c r="BU78" s="36"/>
      <c r="BV78" s="36"/>
      <c r="BW78" s="36"/>
      <c r="BX78" s="36"/>
      <c r="BY78" s="36"/>
    </row>
    <row r="79" spans="1:78" ht="6.75" customHeight="1">
      <c r="A79" s="36"/>
      <c r="B79" s="343"/>
      <c r="C79" s="343"/>
      <c r="D79" s="343"/>
      <c r="E79" s="343"/>
      <c r="F79" s="343"/>
      <c r="G79" s="343"/>
      <c r="H79" s="343"/>
      <c r="I79" s="343"/>
      <c r="J79" s="343"/>
      <c r="K79" s="343"/>
      <c r="L79" s="343"/>
      <c r="M79" s="343"/>
      <c r="N79" s="343"/>
      <c r="O79" s="343"/>
      <c r="P79" s="343"/>
      <c r="Q79" s="343"/>
      <c r="R79" s="343"/>
      <c r="S79" s="343"/>
      <c r="T79" s="343"/>
      <c r="U79" s="343"/>
      <c r="V79" s="343"/>
      <c r="W79" s="343"/>
      <c r="X79" s="343"/>
      <c r="Y79" s="343"/>
      <c r="Z79" s="343"/>
      <c r="AA79" s="343"/>
      <c r="AB79" s="343"/>
      <c r="AC79" s="343"/>
      <c r="AD79" s="343"/>
      <c r="AE79" s="343"/>
      <c r="AF79" s="343"/>
      <c r="AG79" s="343"/>
      <c r="AH79" s="343"/>
      <c r="AI79" s="343"/>
      <c r="AJ79" s="343"/>
      <c r="AK79" s="343"/>
      <c r="AL79" s="36"/>
      <c r="AM79" s="36"/>
      <c r="AN79" s="36"/>
      <c r="AO79" s="36"/>
      <c r="AP79" s="36"/>
      <c r="AQ79" s="36"/>
      <c r="AR79" s="36"/>
      <c r="AS79" s="57"/>
      <c r="AT79" s="58"/>
      <c r="AU79" s="58"/>
      <c r="AV79" s="58"/>
      <c r="AW79" s="58"/>
      <c r="AX79" s="58"/>
      <c r="AY79" s="58"/>
      <c r="AZ79" s="58"/>
      <c r="BA79" s="36"/>
      <c r="BB79" s="36"/>
      <c r="BC79" s="36"/>
      <c r="BD79" s="36"/>
      <c r="BE79" s="36"/>
      <c r="BF79" s="36"/>
      <c r="BG79" s="36"/>
      <c r="BH79" s="36"/>
      <c r="BI79" s="36"/>
      <c r="BJ79" s="36"/>
      <c r="BK79" s="36"/>
      <c r="BL79" s="36"/>
      <c r="BM79" s="36"/>
      <c r="BN79" s="36"/>
      <c r="BO79" s="36"/>
      <c r="BP79" s="36"/>
      <c r="BQ79" s="36"/>
      <c r="BR79" s="36"/>
      <c r="BS79" s="36"/>
      <c r="BT79" s="36"/>
      <c r="BU79" s="36"/>
      <c r="BV79" s="36"/>
      <c r="BW79" s="36"/>
      <c r="BX79" s="36"/>
      <c r="BY79" s="58"/>
    </row>
    <row r="80" spans="1:78" ht="6" customHeight="1">
      <c r="A80" s="36"/>
      <c r="B80" s="344"/>
      <c r="C80" s="344"/>
      <c r="D80" s="344"/>
      <c r="E80" s="344"/>
      <c r="F80" s="344"/>
      <c r="G80" s="344"/>
      <c r="H80" s="344"/>
      <c r="I80" s="344"/>
      <c r="J80" s="344"/>
      <c r="K80" s="344"/>
      <c r="L80" s="344"/>
      <c r="M80" s="344"/>
      <c r="N80" s="344"/>
      <c r="O80" s="344"/>
      <c r="P80" s="344"/>
      <c r="Q80" s="344"/>
      <c r="R80" s="344"/>
      <c r="S80" s="344"/>
      <c r="T80" s="344"/>
      <c r="U80" s="344"/>
      <c r="V80" s="344"/>
      <c r="W80" s="344"/>
      <c r="X80" s="344"/>
      <c r="Y80" s="344"/>
      <c r="Z80" s="344"/>
      <c r="AA80" s="344"/>
      <c r="AB80" s="344"/>
      <c r="AC80" s="344"/>
      <c r="AD80" s="344"/>
      <c r="AE80" s="344"/>
      <c r="AF80" s="344"/>
      <c r="AG80" s="344"/>
      <c r="AH80" s="344"/>
      <c r="AI80" s="344"/>
      <c r="AJ80" s="344"/>
      <c r="AK80" s="344"/>
      <c r="AL80" s="344"/>
      <c r="AM80" s="36"/>
      <c r="AN80" s="36"/>
      <c r="AO80" s="36"/>
      <c r="AP80" s="36"/>
      <c r="AQ80" s="36"/>
      <c r="AR80" s="36"/>
      <c r="AS80" s="58"/>
      <c r="AT80" s="58"/>
      <c r="AU80" s="58"/>
      <c r="AV80" s="58"/>
      <c r="AW80" s="58"/>
      <c r="AX80" s="58"/>
      <c r="AY80" s="58"/>
      <c r="AZ80" s="58"/>
      <c r="BA80" s="36"/>
      <c r="BB80" s="350"/>
      <c r="BC80" s="350"/>
      <c r="BD80" s="350"/>
      <c r="BE80" s="350"/>
      <c r="BF80" s="350"/>
      <c r="BG80" s="350"/>
      <c r="BH80" s="350"/>
      <c r="BI80" s="350"/>
      <c r="BJ80" s="350"/>
      <c r="BK80" s="350"/>
      <c r="BL80" s="350"/>
      <c r="BM80" s="350"/>
      <c r="BN80" s="350"/>
      <c r="BO80" s="350"/>
      <c r="BP80" s="350"/>
      <c r="BQ80" s="350"/>
      <c r="BR80" s="350"/>
      <c r="BS80" s="350"/>
      <c r="BT80" s="350"/>
      <c r="BU80" s="350"/>
      <c r="BV80" s="350"/>
      <c r="BW80" s="350"/>
      <c r="BX80" s="350"/>
      <c r="BY80" s="350"/>
    </row>
    <row r="81" spans="1:77" ht="6" customHeight="1">
      <c r="A81" s="36"/>
      <c r="B81" s="344"/>
      <c r="C81" s="344"/>
      <c r="D81" s="344"/>
      <c r="E81" s="344"/>
      <c r="F81" s="344"/>
      <c r="G81" s="344"/>
      <c r="H81" s="344"/>
      <c r="I81" s="344"/>
      <c r="J81" s="344"/>
      <c r="K81" s="344"/>
      <c r="L81" s="344"/>
      <c r="M81" s="344"/>
      <c r="N81" s="344"/>
      <c r="O81" s="344"/>
      <c r="P81" s="344"/>
      <c r="Q81" s="344"/>
      <c r="R81" s="344"/>
      <c r="S81" s="344"/>
      <c r="T81" s="344"/>
      <c r="U81" s="344"/>
      <c r="V81" s="344"/>
      <c r="W81" s="344"/>
      <c r="X81" s="344"/>
      <c r="Y81" s="344"/>
      <c r="Z81" s="344"/>
      <c r="AA81" s="344"/>
      <c r="AB81" s="344"/>
      <c r="AC81" s="344"/>
      <c r="AD81" s="344"/>
      <c r="AE81" s="344"/>
      <c r="AF81" s="344"/>
      <c r="AG81" s="344"/>
      <c r="AH81" s="344"/>
      <c r="AI81" s="344"/>
      <c r="AJ81" s="344"/>
      <c r="AK81" s="344"/>
      <c r="AL81" s="344"/>
      <c r="AM81" s="36"/>
      <c r="AN81" s="36"/>
      <c r="AO81" s="36"/>
      <c r="AP81" s="36"/>
      <c r="AQ81" s="36"/>
      <c r="AR81" s="36"/>
      <c r="AS81" s="58"/>
      <c r="AT81" s="58"/>
      <c r="AU81" s="58"/>
      <c r="AV81" s="58"/>
      <c r="AW81" s="58"/>
      <c r="AX81" s="58"/>
      <c r="AY81" s="58"/>
      <c r="AZ81" s="58"/>
      <c r="BA81" s="36"/>
      <c r="BB81" s="350"/>
      <c r="BC81" s="350"/>
      <c r="BD81" s="350"/>
      <c r="BE81" s="350"/>
      <c r="BF81" s="350"/>
      <c r="BG81" s="350"/>
      <c r="BH81" s="350"/>
      <c r="BI81" s="350"/>
      <c r="BJ81" s="350"/>
      <c r="BK81" s="350"/>
      <c r="BL81" s="350"/>
      <c r="BM81" s="350"/>
      <c r="BN81" s="350"/>
      <c r="BO81" s="350"/>
      <c r="BP81" s="350"/>
      <c r="BQ81" s="350"/>
      <c r="BR81" s="350"/>
      <c r="BS81" s="350"/>
      <c r="BT81" s="350"/>
      <c r="BU81" s="350"/>
      <c r="BV81" s="350"/>
      <c r="BW81" s="350"/>
      <c r="BX81" s="350"/>
      <c r="BY81" s="350"/>
    </row>
    <row r="82" spans="1:77" ht="6" customHeight="1">
      <c r="A82" s="36"/>
      <c r="B82" s="344"/>
      <c r="C82" s="344"/>
      <c r="D82" s="344"/>
      <c r="E82" s="344"/>
      <c r="F82" s="344"/>
      <c r="G82" s="344"/>
      <c r="H82" s="344"/>
      <c r="I82" s="344"/>
      <c r="J82" s="344"/>
      <c r="K82" s="344"/>
      <c r="L82" s="344"/>
      <c r="M82" s="344"/>
      <c r="N82" s="344"/>
      <c r="O82" s="344"/>
      <c r="P82" s="344"/>
      <c r="Q82" s="344"/>
      <c r="R82" s="344"/>
      <c r="S82" s="344"/>
      <c r="T82" s="344"/>
      <c r="U82" s="344"/>
      <c r="V82" s="344"/>
      <c r="W82" s="344"/>
      <c r="X82" s="344"/>
      <c r="Y82" s="344"/>
      <c r="Z82" s="344"/>
      <c r="AA82" s="344"/>
      <c r="AB82" s="344"/>
      <c r="AC82" s="344"/>
      <c r="AD82" s="344"/>
      <c r="AE82" s="344"/>
      <c r="AF82" s="344"/>
      <c r="AG82" s="344"/>
      <c r="AH82" s="344"/>
      <c r="AI82" s="344"/>
      <c r="AJ82" s="344"/>
      <c r="AK82" s="344"/>
      <c r="AL82" s="344"/>
      <c r="AM82" s="36"/>
      <c r="AN82" s="36"/>
      <c r="AO82" s="36"/>
      <c r="AP82" s="36"/>
      <c r="AQ82" s="36"/>
      <c r="AR82" s="36"/>
      <c r="AS82" s="36"/>
      <c r="AT82" s="36"/>
      <c r="AU82" s="36"/>
      <c r="AV82" s="36"/>
      <c r="AW82" s="36"/>
      <c r="AX82" s="36"/>
      <c r="AY82" s="36"/>
      <c r="AZ82" s="36"/>
      <c r="BA82" s="36"/>
      <c r="BB82" s="59"/>
      <c r="BC82" s="59"/>
      <c r="BD82" s="59"/>
      <c r="BE82" s="59"/>
      <c r="BF82" s="59"/>
      <c r="BG82" s="59"/>
      <c r="BH82" s="59"/>
      <c r="BI82" s="59"/>
      <c r="BJ82" s="59"/>
      <c r="BK82" s="59"/>
      <c r="BL82" s="59"/>
      <c r="BM82" s="59"/>
      <c r="BN82" s="59"/>
      <c r="BO82" s="59"/>
      <c r="BP82" s="59"/>
      <c r="BQ82" s="59"/>
      <c r="BR82" s="59"/>
      <c r="BS82" s="59"/>
      <c r="BT82" s="59"/>
      <c r="BU82" s="59"/>
      <c r="BV82" s="59"/>
      <c r="BW82" s="59"/>
      <c r="BX82" s="59"/>
      <c r="BY82" s="59"/>
    </row>
    <row r="83" spans="1:77" ht="6.75" customHeight="1">
      <c r="A83" s="36"/>
      <c r="B83" s="351"/>
      <c r="C83" s="351"/>
      <c r="D83" s="351"/>
      <c r="E83" s="351"/>
      <c r="F83" s="351"/>
      <c r="G83" s="351"/>
      <c r="H83" s="351"/>
      <c r="I83" s="351"/>
      <c r="J83" s="351"/>
      <c r="K83" s="351"/>
      <c r="L83" s="351"/>
      <c r="M83" s="351"/>
      <c r="N83" s="351"/>
      <c r="O83" s="351"/>
      <c r="P83" s="351"/>
      <c r="Q83" s="351"/>
      <c r="R83" s="351"/>
      <c r="S83" s="351"/>
      <c r="T83" s="351"/>
      <c r="U83" s="351"/>
      <c r="V83" s="351"/>
      <c r="W83" s="36"/>
      <c r="X83" s="36"/>
      <c r="Y83" s="36"/>
      <c r="Z83" s="36"/>
      <c r="AA83" s="36"/>
      <c r="AB83" s="36"/>
      <c r="AC83" s="36"/>
      <c r="AD83" s="36"/>
      <c r="AE83" s="36"/>
      <c r="AF83" s="36"/>
      <c r="AG83" s="36"/>
      <c r="AH83" s="36"/>
      <c r="AI83" s="36"/>
      <c r="AJ83" s="36"/>
      <c r="AK83" s="36"/>
      <c r="AL83" s="36"/>
      <c r="AM83" s="36"/>
      <c r="AN83" s="36"/>
      <c r="AO83" s="36"/>
      <c r="AP83" s="36"/>
      <c r="AQ83" s="36"/>
      <c r="AR83" s="36"/>
      <c r="AS83" s="36"/>
      <c r="AT83" s="36"/>
      <c r="AU83" s="36"/>
      <c r="AV83" s="36"/>
      <c r="AW83" s="36"/>
      <c r="AX83" s="36"/>
      <c r="AY83" s="36"/>
      <c r="AZ83" s="36"/>
      <c r="BA83" s="36"/>
      <c r="BB83" s="59"/>
      <c r="BC83" s="59"/>
      <c r="BD83" s="59"/>
      <c r="BE83" s="59"/>
      <c r="BF83" s="59"/>
      <c r="BG83" s="59"/>
      <c r="BH83" s="59"/>
      <c r="BI83" s="59"/>
      <c r="BJ83" s="59"/>
      <c r="BK83" s="59"/>
      <c r="BL83" s="59"/>
      <c r="BM83" s="59"/>
      <c r="BN83" s="59"/>
      <c r="BO83" s="59"/>
      <c r="BP83" s="59"/>
      <c r="BQ83" s="59"/>
      <c r="BR83" s="59"/>
      <c r="BS83" s="59"/>
      <c r="BT83" s="59"/>
      <c r="BU83" s="59"/>
      <c r="BV83" s="59"/>
      <c r="BW83" s="59"/>
      <c r="BX83" s="59"/>
      <c r="BY83" s="59"/>
    </row>
    <row r="84" spans="1:77" ht="6.75" customHeight="1">
      <c r="A84" s="36"/>
      <c r="B84" s="351"/>
      <c r="C84" s="351"/>
      <c r="D84" s="351"/>
      <c r="E84" s="351"/>
      <c r="F84" s="351"/>
      <c r="G84" s="351"/>
      <c r="H84" s="351"/>
      <c r="I84" s="351"/>
      <c r="J84" s="351"/>
      <c r="K84" s="351"/>
      <c r="L84" s="351"/>
      <c r="M84" s="351"/>
      <c r="N84" s="351"/>
      <c r="O84" s="351"/>
      <c r="P84" s="351"/>
      <c r="Q84" s="351"/>
      <c r="R84" s="351"/>
      <c r="S84" s="351"/>
      <c r="T84" s="351"/>
      <c r="U84" s="351"/>
      <c r="V84" s="351"/>
      <c r="W84" s="36"/>
      <c r="X84" s="36"/>
      <c r="Y84" s="36"/>
      <c r="Z84" s="36"/>
      <c r="AA84" s="36"/>
      <c r="AB84" s="36"/>
      <c r="AC84" s="36"/>
      <c r="AD84" s="36"/>
      <c r="AE84" s="36"/>
      <c r="AF84" s="36"/>
      <c r="AG84" s="36"/>
      <c r="AH84" s="36"/>
      <c r="AI84" s="36"/>
      <c r="AJ84" s="36"/>
      <c r="AK84" s="36"/>
      <c r="AL84" s="36"/>
      <c r="AM84" s="36"/>
      <c r="AN84" s="36"/>
      <c r="AO84" s="36"/>
      <c r="AP84" s="36"/>
      <c r="AQ84" s="36"/>
      <c r="AR84" s="36"/>
      <c r="AS84" s="36"/>
      <c r="AT84" s="36"/>
      <c r="AU84" s="36"/>
      <c r="AV84" s="36"/>
      <c r="AW84" s="36"/>
      <c r="AX84" s="36"/>
      <c r="AY84" s="36"/>
      <c r="AZ84" s="36"/>
      <c r="BA84" s="36"/>
      <c r="BB84" s="59"/>
      <c r="BC84" s="59"/>
      <c r="BD84" s="59"/>
      <c r="BE84" s="59"/>
      <c r="BF84" s="59"/>
      <c r="BG84" s="59"/>
      <c r="BH84" s="59"/>
      <c r="BI84" s="59"/>
      <c r="BJ84" s="59"/>
      <c r="BK84" s="59"/>
      <c r="BL84" s="59"/>
      <c r="BM84" s="59"/>
      <c r="BN84" s="59"/>
      <c r="BO84" s="59"/>
      <c r="BP84" s="59"/>
      <c r="BQ84" s="59"/>
      <c r="BR84" s="59"/>
      <c r="BS84" s="59"/>
      <c r="BT84" s="59"/>
      <c r="BU84" s="59"/>
      <c r="BV84" s="59"/>
      <c r="BW84" s="59"/>
      <c r="BX84" s="59"/>
      <c r="BY84" s="59"/>
    </row>
    <row r="85" spans="1:77" ht="6" customHeight="1">
      <c r="A85" s="36"/>
      <c r="B85" s="344"/>
      <c r="C85" s="344"/>
      <c r="D85" s="344"/>
      <c r="E85" s="344"/>
      <c r="F85" s="344"/>
      <c r="G85" s="344"/>
      <c r="H85" s="344"/>
      <c r="I85" s="344"/>
      <c r="J85" s="344"/>
      <c r="K85" s="344"/>
      <c r="L85" s="344"/>
      <c r="M85" s="344"/>
      <c r="N85" s="344"/>
      <c r="O85" s="344"/>
      <c r="P85" s="344"/>
      <c r="Q85" s="344"/>
      <c r="R85" s="344"/>
      <c r="S85" s="344"/>
      <c r="T85" s="344"/>
      <c r="U85" s="344"/>
      <c r="V85" s="344"/>
      <c r="W85" s="36"/>
      <c r="X85" s="36"/>
      <c r="Y85" s="36"/>
      <c r="Z85" s="36"/>
      <c r="AA85" s="36"/>
      <c r="AB85" s="36"/>
      <c r="AC85" s="36"/>
      <c r="AD85" s="36"/>
      <c r="AE85" s="36"/>
      <c r="AF85" s="36"/>
      <c r="AG85" s="36"/>
      <c r="AH85" s="36"/>
      <c r="AI85" s="36"/>
      <c r="AJ85" s="36"/>
      <c r="AK85" s="36"/>
      <c r="AL85" s="36"/>
      <c r="AM85" s="36"/>
      <c r="AN85" s="36"/>
      <c r="AO85" s="36"/>
      <c r="AP85" s="36"/>
      <c r="AQ85" s="36"/>
      <c r="AR85" s="36"/>
      <c r="AS85" s="36"/>
      <c r="AT85" s="36"/>
      <c r="AU85" s="36"/>
      <c r="AV85" s="36"/>
      <c r="AW85" s="36"/>
      <c r="AX85" s="36"/>
      <c r="AY85" s="36"/>
      <c r="AZ85" s="36"/>
      <c r="BA85" s="36"/>
      <c r="BB85" s="59"/>
      <c r="BC85" s="59"/>
      <c r="BD85" s="59"/>
      <c r="BE85" s="59"/>
      <c r="BF85" s="59"/>
      <c r="BG85" s="59"/>
      <c r="BH85" s="59"/>
      <c r="BI85" s="59"/>
      <c r="BJ85" s="59"/>
      <c r="BK85" s="59"/>
      <c r="BL85" s="59"/>
      <c r="BM85" s="59"/>
      <c r="BN85" s="59"/>
      <c r="BO85" s="59"/>
      <c r="BP85" s="59"/>
      <c r="BQ85" s="59"/>
      <c r="BR85" s="59"/>
      <c r="BS85" s="59"/>
      <c r="BT85" s="59"/>
      <c r="BU85" s="59"/>
      <c r="BV85" s="59"/>
      <c r="BW85" s="59"/>
      <c r="BX85" s="59"/>
      <c r="BY85" s="59"/>
    </row>
    <row r="86" spans="1:77" ht="6" customHeight="1">
      <c r="A86" s="36"/>
      <c r="B86" s="344"/>
      <c r="C86" s="344"/>
      <c r="D86" s="344"/>
      <c r="E86" s="344"/>
      <c r="F86" s="344"/>
      <c r="G86" s="344"/>
      <c r="H86" s="344"/>
      <c r="I86" s="344"/>
      <c r="J86" s="344"/>
      <c r="K86" s="344"/>
      <c r="L86" s="344"/>
      <c r="M86" s="344"/>
      <c r="N86" s="344"/>
      <c r="O86" s="344"/>
      <c r="P86" s="344"/>
      <c r="Q86" s="344"/>
      <c r="R86" s="344"/>
      <c r="S86" s="344"/>
      <c r="T86" s="344"/>
      <c r="U86" s="344"/>
      <c r="V86" s="344"/>
      <c r="W86" s="36"/>
      <c r="X86" s="36"/>
      <c r="Y86" s="36"/>
      <c r="Z86" s="36"/>
      <c r="AA86" s="36"/>
      <c r="AB86" s="36"/>
      <c r="AC86" s="36"/>
      <c r="AD86" s="36"/>
      <c r="AE86" s="36"/>
      <c r="AF86" s="36"/>
      <c r="AG86" s="36"/>
      <c r="AH86" s="36"/>
      <c r="AI86" s="36"/>
      <c r="AJ86" s="36"/>
      <c r="AK86" s="36"/>
      <c r="AL86" s="36"/>
      <c r="AM86" s="36"/>
      <c r="AN86" s="36"/>
      <c r="AO86" s="36"/>
      <c r="AP86" s="36"/>
      <c r="AQ86" s="36"/>
      <c r="AR86" s="36"/>
      <c r="AS86" s="36"/>
      <c r="AT86" s="36"/>
      <c r="AU86" s="36"/>
      <c r="AV86" s="36"/>
      <c r="AW86" s="36"/>
      <c r="AX86" s="36"/>
      <c r="AY86" s="36"/>
      <c r="AZ86" s="36"/>
      <c r="BA86" s="36"/>
      <c r="BB86" s="36"/>
      <c r="BC86" s="36"/>
      <c r="BD86" s="36"/>
      <c r="BE86" s="60"/>
      <c r="BF86" s="60"/>
      <c r="BG86" s="60"/>
      <c r="BH86" s="60"/>
      <c r="BI86" s="60"/>
      <c r="BJ86" s="60"/>
      <c r="BK86" s="60"/>
      <c r="BL86" s="60"/>
      <c r="BM86" s="60"/>
      <c r="BN86" s="60"/>
      <c r="BO86" s="60"/>
      <c r="BP86" s="60"/>
      <c r="BQ86" s="60"/>
      <c r="BR86" s="60"/>
      <c r="BS86" s="60"/>
      <c r="BT86" s="60"/>
      <c r="BU86" s="60"/>
      <c r="BV86" s="60"/>
      <c r="BW86" s="36"/>
      <c r="BX86" s="36"/>
      <c r="BY86" s="36"/>
    </row>
    <row r="87" spans="1:77" ht="6" customHeight="1">
      <c r="A87" s="36"/>
      <c r="B87" s="344"/>
      <c r="C87" s="344"/>
      <c r="D87" s="344"/>
      <c r="E87" s="344"/>
      <c r="F87" s="344"/>
      <c r="G87" s="344"/>
      <c r="H87" s="344"/>
      <c r="I87" s="344"/>
      <c r="J87" s="344"/>
      <c r="K87" s="344"/>
      <c r="L87" s="344"/>
      <c r="M87" s="344"/>
      <c r="N87" s="344"/>
      <c r="O87" s="344"/>
      <c r="P87" s="344"/>
      <c r="Q87" s="344"/>
      <c r="R87" s="344"/>
      <c r="S87" s="344"/>
      <c r="T87" s="344"/>
      <c r="U87" s="344"/>
      <c r="V87" s="344"/>
      <c r="W87" s="36"/>
      <c r="X87" s="36"/>
      <c r="Y87" s="36"/>
      <c r="Z87" s="36"/>
      <c r="AA87" s="36"/>
      <c r="AB87" s="36"/>
      <c r="AC87" s="36"/>
      <c r="AD87" s="36"/>
      <c r="AE87" s="347"/>
      <c r="AF87" s="347"/>
      <c r="AG87" s="347"/>
      <c r="AH87" s="347"/>
      <c r="AI87" s="347"/>
      <c r="AJ87" s="347"/>
      <c r="AK87" s="347"/>
      <c r="AL87" s="347"/>
      <c r="AM87" s="347"/>
      <c r="AN87" s="347"/>
      <c r="AO87" s="347"/>
      <c r="AP87" s="347"/>
      <c r="AQ87" s="347"/>
      <c r="AR87" s="347"/>
      <c r="AS87" s="347"/>
      <c r="AT87" s="347"/>
      <c r="AU87" s="347"/>
      <c r="AV87" s="36"/>
      <c r="AW87" s="36"/>
      <c r="AX87" s="36"/>
      <c r="AY87" s="36"/>
      <c r="AZ87" s="36"/>
      <c r="BA87" s="36"/>
      <c r="BB87" s="36"/>
      <c r="BC87" s="36"/>
      <c r="BD87" s="36"/>
      <c r="BE87" s="348"/>
      <c r="BF87" s="348"/>
      <c r="BG87" s="348"/>
      <c r="BH87" s="348"/>
      <c r="BI87" s="348"/>
      <c r="BJ87" s="348"/>
      <c r="BK87" s="348"/>
      <c r="BL87" s="348"/>
      <c r="BM87" s="348"/>
      <c r="BN87" s="348"/>
      <c r="BO87" s="348"/>
      <c r="BP87" s="348"/>
      <c r="BQ87" s="348"/>
      <c r="BR87" s="348"/>
      <c r="BS87" s="348"/>
      <c r="BT87" s="348"/>
      <c r="BU87" s="348"/>
      <c r="BV87" s="348"/>
      <c r="BW87" s="36"/>
      <c r="BX87" s="36"/>
      <c r="BY87" s="36"/>
    </row>
    <row r="88" spans="1:77" ht="9" customHeight="1">
      <c r="A88" s="36"/>
      <c r="B88" s="36"/>
      <c r="C88" s="36"/>
      <c r="D88" s="36"/>
      <c r="E88" s="36"/>
      <c r="F88" s="36"/>
      <c r="G88" s="36"/>
      <c r="H88" s="36"/>
      <c r="I88" s="349"/>
      <c r="J88" s="349"/>
      <c r="K88" s="349"/>
      <c r="L88" s="349"/>
      <c r="M88" s="349"/>
      <c r="N88" s="349"/>
      <c r="O88" s="349"/>
      <c r="P88" s="349"/>
      <c r="Q88" s="349"/>
      <c r="R88" s="349"/>
      <c r="S88" s="349"/>
      <c r="T88" s="349"/>
      <c r="U88" s="349"/>
      <c r="V88" s="349"/>
      <c r="W88" s="349"/>
      <c r="X88" s="349"/>
      <c r="Y88" s="349"/>
      <c r="Z88" s="349"/>
      <c r="AA88" s="349"/>
      <c r="AB88" s="349"/>
      <c r="AC88" s="349"/>
      <c r="AD88" s="349"/>
      <c r="AE88" s="349"/>
      <c r="AF88" s="349"/>
      <c r="AG88" s="349"/>
      <c r="AH88" s="349"/>
      <c r="AI88" s="349"/>
      <c r="AJ88" s="349"/>
      <c r="AK88" s="349"/>
      <c r="AL88" s="349"/>
      <c r="AM88" s="349"/>
      <c r="AN88" s="349"/>
      <c r="AO88" s="349"/>
      <c r="AP88" s="349"/>
      <c r="AQ88" s="349"/>
      <c r="AR88" s="349"/>
      <c r="AS88" s="349"/>
      <c r="AT88" s="349"/>
      <c r="AU88" s="349"/>
      <c r="AV88" s="349"/>
      <c r="AW88" s="349"/>
      <c r="AX88" s="349"/>
      <c r="AY88" s="349"/>
      <c r="AZ88" s="349"/>
      <c r="BA88" s="349"/>
      <c r="BB88" s="349"/>
      <c r="BC88" s="349"/>
      <c r="BD88" s="349"/>
      <c r="BE88" s="349"/>
      <c r="BF88" s="349"/>
      <c r="BG88" s="349"/>
      <c r="BH88" s="349"/>
      <c r="BI88" s="349"/>
      <c r="BJ88" s="349"/>
      <c r="BK88" s="349"/>
      <c r="BL88" s="349"/>
      <c r="BM88" s="349"/>
      <c r="BN88" s="349"/>
      <c r="BO88" s="349"/>
      <c r="BP88" s="349"/>
      <c r="BQ88" s="349"/>
      <c r="BR88" s="349"/>
      <c r="BS88" s="36"/>
      <c r="BT88" s="36"/>
      <c r="BU88" s="36"/>
      <c r="BV88" s="36"/>
      <c r="BW88" s="36"/>
      <c r="BX88" s="36"/>
      <c r="BY88" s="36"/>
    </row>
    <row r="89" spans="1:77" ht="6" customHeight="1">
      <c r="A89" s="36"/>
      <c r="B89" s="223"/>
      <c r="C89" s="223"/>
      <c r="D89" s="223"/>
      <c r="E89" s="223"/>
      <c r="F89" s="223"/>
      <c r="G89" s="223"/>
      <c r="H89" s="223"/>
      <c r="I89" s="223"/>
      <c r="J89" s="223"/>
      <c r="K89" s="223"/>
      <c r="L89" s="223"/>
      <c r="M89" s="223"/>
      <c r="N89" s="223"/>
      <c r="O89" s="223"/>
      <c r="P89" s="223"/>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3"/>
      <c r="BA89" s="223"/>
      <c r="BB89" s="223"/>
      <c r="BC89" s="223"/>
      <c r="BD89" s="223"/>
      <c r="BE89" s="223"/>
      <c r="BF89" s="223"/>
      <c r="BG89" s="223"/>
      <c r="BH89" s="223"/>
      <c r="BI89" s="223"/>
      <c r="BJ89" s="223"/>
      <c r="BK89" s="223"/>
      <c r="BL89" s="223"/>
      <c r="BM89" s="223"/>
      <c r="BN89" s="223"/>
      <c r="BO89" s="223"/>
      <c r="BP89" s="223"/>
      <c r="BQ89" s="223"/>
      <c r="BR89" s="223"/>
      <c r="BS89" s="223"/>
      <c r="BT89" s="223"/>
      <c r="BU89" s="223"/>
      <c r="BV89" s="223"/>
      <c r="BW89" s="223"/>
      <c r="BX89" s="223"/>
      <c r="BY89" s="223"/>
    </row>
    <row r="90" spans="1:77" ht="6" customHeight="1">
      <c r="A90" s="36"/>
      <c r="B90" s="223"/>
      <c r="C90" s="223"/>
      <c r="D90" s="223"/>
      <c r="E90" s="223"/>
      <c r="F90" s="223"/>
      <c r="G90" s="223"/>
      <c r="H90" s="223"/>
      <c r="I90" s="223"/>
      <c r="J90" s="223"/>
      <c r="K90" s="223"/>
      <c r="L90" s="223"/>
      <c r="M90" s="223"/>
      <c r="N90" s="223"/>
      <c r="O90" s="223"/>
      <c r="P90" s="223"/>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3"/>
      <c r="BA90" s="223"/>
      <c r="BB90" s="223"/>
      <c r="BC90" s="223"/>
      <c r="BD90" s="223"/>
      <c r="BE90" s="223"/>
      <c r="BF90" s="223"/>
      <c r="BG90" s="223"/>
      <c r="BH90" s="223"/>
      <c r="BI90" s="223"/>
      <c r="BJ90" s="223"/>
      <c r="BK90" s="223"/>
      <c r="BL90" s="223"/>
      <c r="BM90" s="223"/>
      <c r="BN90" s="223"/>
      <c r="BO90" s="223"/>
      <c r="BP90" s="223"/>
      <c r="BQ90" s="223"/>
      <c r="BR90" s="223"/>
      <c r="BS90" s="223"/>
      <c r="BT90" s="223"/>
      <c r="BU90" s="223"/>
      <c r="BV90" s="223"/>
      <c r="BW90" s="223"/>
      <c r="BX90" s="223"/>
      <c r="BY90" s="223"/>
    </row>
    <row r="91" spans="1:77" ht="6" customHeight="1">
      <c r="A91" s="36"/>
      <c r="B91" s="223"/>
      <c r="C91" s="223"/>
      <c r="D91" s="223"/>
      <c r="E91" s="223"/>
      <c r="F91" s="223"/>
      <c r="G91" s="223"/>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3"/>
      <c r="BA91" s="223"/>
      <c r="BB91" s="223"/>
      <c r="BC91" s="223"/>
      <c r="BD91" s="223"/>
      <c r="BE91" s="223"/>
      <c r="BF91" s="223"/>
      <c r="BG91" s="223"/>
      <c r="BH91" s="223"/>
      <c r="BI91" s="223"/>
      <c r="BJ91" s="223"/>
      <c r="BK91" s="223"/>
      <c r="BL91" s="223"/>
      <c r="BM91" s="223"/>
      <c r="BN91" s="223"/>
      <c r="BO91" s="223"/>
      <c r="BP91" s="223"/>
      <c r="BQ91" s="223"/>
      <c r="BR91" s="223"/>
      <c r="BS91" s="223"/>
      <c r="BT91" s="223"/>
      <c r="BU91" s="223"/>
      <c r="BV91" s="223"/>
      <c r="BW91" s="223"/>
      <c r="BX91" s="223"/>
      <c r="BY91" s="223"/>
    </row>
    <row r="92" spans="1:77" ht="6.75" customHeight="1">
      <c r="A92" s="36"/>
      <c r="B92" s="223"/>
      <c r="C92" s="223"/>
      <c r="D92" s="223"/>
      <c r="E92" s="223"/>
      <c r="F92" s="223"/>
      <c r="G92" s="223"/>
      <c r="H92" s="223"/>
      <c r="I92" s="223"/>
      <c r="J92" s="223"/>
      <c r="K92" s="223"/>
      <c r="L92" s="223"/>
      <c r="M92" s="223"/>
      <c r="N92" s="223"/>
      <c r="O92" s="223"/>
      <c r="P92" s="223"/>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3"/>
      <c r="BA92" s="223"/>
      <c r="BB92" s="223"/>
      <c r="BC92" s="223"/>
      <c r="BD92" s="223"/>
      <c r="BE92" s="223"/>
      <c r="BF92" s="223"/>
      <c r="BG92" s="223"/>
      <c r="BH92" s="223"/>
      <c r="BI92" s="223"/>
      <c r="BJ92" s="223"/>
      <c r="BK92" s="223"/>
      <c r="BL92" s="223"/>
      <c r="BM92" s="223"/>
      <c r="BN92" s="223"/>
      <c r="BO92" s="223"/>
      <c r="BP92" s="223"/>
      <c r="BQ92" s="223"/>
      <c r="BR92" s="223"/>
      <c r="BS92" s="223"/>
      <c r="BT92" s="223"/>
      <c r="BU92" s="223"/>
      <c r="BV92" s="223"/>
      <c r="BW92" s="223"/>
      <c r="BX92" s="223"/>
      <c r="BY92" s="223"/>
    </row>
    <row r="93" spans="1:77" ht="6.75" customHeight="1">
      <c r="A93" s="36"/>
      <c r="B93" s="223"/>
      <c r="C93" s="223"/>
      <c r="D93" s="223"/>
      <c r="E93" s="223"/>
      <c r="F93" s="223"/>
      <c r="G93" s="223"/>
      <c r="H93" s="223"/>
      <c r="I93" s="223"/>
      <c r="J93" s="223"/>
      <c r="K93" s="223"/>
      <c r="L93" s="223"/>
      <c r="M93" s="223"/>
      <c r="N93" s="223"/>
      <c r="O93" s="223"/>
      <c r="P93" s="223"/>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3"/>
      <c r="BA93" s="223"/>
      <c r="BB93" s="223"/>
      <c r="BC93" s="223"/>
      <c r="BD93" s="223"/>
      <c r="BE93" s="223"/>
      <c r="BF93" s="223"/>
      <c r="BG93" s="223"/>
      <c r="BH93" s="223"/>
      <c r="BI93" s="223"/>
      <c r="BJ93" s="223"/>
      <c r="BK93" s="223"/>
      <c r="BL93" s="223"/>
      <c r="BM93" s="223"/>
      <c r="BN93" s="223"/>
      <c r="BO93" s="223"/>
      <c r="BP93" s="223"/>
      <c r="BQ93" s="223"/>
      <c r="BR93" s="223"/>
      <c r="BS93" s="223"/>
      <c r="BT93" s="223"/>
      <c r="BU93" s="223"/>
      <c r="BV93" s="223"/>
      <c r="BW93" s="223"/>
      <c r="BX93" s="223"/>
      <c r="BY93" s="223"/>
    </row>
    <row r="94" spans="1:77" ht="6.75" customHeight="1">
      <c r="A94" s="36"/>
      <c r="B94" s="223"/>
      <c r="C94" s="223"/>
      <c r="D94" s="223"/>
      <c r="E94" s="223"/>
      <c r="F94" s="223"/>
      <c r="G94" s="223"/>
      <c r="H94" s="223"/>
      <c r="I94" s="223"/>
      <c r="J94" s="223"/>
      <c r="K94" s="223"/>
      <c r="L94" s="223"/>
      <c r="M94" s="223"/>
      <c r="N94" s="223"/>
      <c r="O94" s="223"/>
      <c r="P94" s="223"/>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3"/>
      <c r="BA94" s="223"/>
      <c r="BB94" s="223"/>
      <c r="BC94" s="223"/>
      <c r="BD94" s="223"/>
      <c r="BE94" s="223"/>
      <c r="BF94" s="223"/>
      <c r="BG94" s="223"/>
      <c r="BH94" s="223"/>
      <c r="BI94" s="223"/>
      <c r="BJ94" s="223"/>
      <c r="BK94" s="223"/>
      <c r="BL94" s="223"/>
      <c r="BM94" s="223"/>
      <c r="BN94" s="223"/>
      <c r="BO94" s="223"/>
      <c r="BP94" s="223"/>
      <c r="BQ94" s="223"/>
      <c r="BR94" s="223"/>
      <c r="BS94" s="223"/>
      <c r="BT94" s="223"/>
      <c r="BU94" s="223"/>
      <c r="BV94" s="223"/>
      <c r="BW94" s="223"/>
      <c r="BX94" s="223"/>
      <c r="BY94" s="223"/>
    </row>
    <row r="95" spans="1:77" ht="6.75" customHeight="1">
      <c r="A95" s="36"/>
      <c r="B95" s="223"/>
      <c r="C95" s="223"/>
      <c r="D95" s="223"/>
      <c r="E95" s="223"/>
      <c r="F95" s="223"/>
      <c r="G95" s="223"/>
      <c r="H95" s="223"/>
      <c r="I95" s="223"/>
      <c r="J95" s="223"/>
      <c r="K95" s="223"/>
      <c r="L95" s="223"/>
      <c r="M95" s="223"/>
      <c r="N95" s="223"/>
      <c r="O95" s="223"/>
      <c r="P95" s="223"/>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3"/>
      <c r="BA95" s="223"/>
      <c r="BB95" s="223"/>
      <c r="BC95" s="223"/>
      <c r="BD95" s="223"/>
      <c r="BE95" s="223"/>
      <c r="BF95" s="223"/>
      <c r="BG95" s="223"/>
      <c r="BH95" s="223"/>
      <c r="BI95" s="223"/>
      <c r="BJ95" s="223"/>
      <c r="BK95" s="223"/>
      <c r="BL95" s="223"/>
      <c r="BM95" s="223"/>
      <c r="BN95" s="223"/>
      <c r="BO95" s="223"/>
      <c r="BP95" s="223"/>
      <c r="BQ95" s="223"/>
      <c r="BR95" s="223"/>
      <c r="BS95" s="223"/>
      <c r="BT95" s="223"/>
      <c r="BU95" s="223"/>
      <c r="BV95" s="223"/>
      <c r="BW95" s="223"/>
      <c r="BX95" s="223"/>
      <c r="BY95" s="223"/>
    </row>
    <row r="96" spans="1:77" ht="6.75" customHeight="1">
      <c r="A96" s="36"/>
      <c r="B96" s="223"/>
      <c r="C96" s="223"/>
      <c r="D96" s="223"/>
      <c r="E96" s="223"/>
      <c r="F96" s="223"/>
      <c r="G96" s="223"/>
      <c r="H96" s="223"/>
      <c r="I96" s="223"/>
      <c r="J96" s="223"/>
      <c r="K96" s="223"/>
      <c r="L96" s="223"/>
      <c r="M96" s="223"/>
      <c r="N96" s="223"/>
      <c r="O96" s="223"/>
      <c r="P96" s="223"/>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3"/>
      <c r="BA96" s="223"/>
      <c r="BB96" s="223"/>
      <c r="BC96" s="223"/>
      <c r="BD96" s="223"/>
      <c r="BE96" s="223"/>
      <c r="BF96" s="223"/>
      <c r="BG96" s="223"/>
      <c r="BH96" s="223"/>
      <c r="BI96" s="223"/>
      <c r="BJ96" s="223"/>
      <c r="BK96" s="223"/>
      <c r="BL96" s="223"/>
      <c r="BM96" s="223"/>
      <c r="BN96" s="223"/>
      <c r="BO96" s="223"/>
      <c r="BP96" s="223"/>
      <c r="BQ96" s="223"/>
      <c r="BR96" s="223"/>
      <c r="BS96" s="223"/>
      <c r="BT96" s="223"/>
      <c r="BU96" s="223"/>
      <c r="BV96" s="223"/>
      <c r="BW96" s="223"/>
      <c r="BX96" s="223"/>
      <c r="BY96" s="223"/>
    </row>
    <row r="97" spans="1:77" ht="6.75" customHeight="1">
      <c r="A97" s="36"/>
      <c r="B97" s="223"/>
      <c r="C97" s="223"/>
      <c r="D97" s="223"/>
      <c r="E97" s="223"/>
      <c r="F97" s="223"/>
      <c r="G97" s="223"/>
      <c r="H97" s="223"/>
      <c r="I97" s="223"/>
      <c r="J97" s="223"/>
      <c r="K97" s="223"/>
      <c r="L97" s="223"/>
      <c r="M97" s="223"/>
      <c r="N97" s="223"/>
      <c r="O97" s="223"/>
      <c r="P97" s="223"/>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3"/>
      <c r="BA97" s="223"/>
      <c r="BB97" s="223"/>
      <c r="BC97" s="223"/>
      <c r="BD97" s="223"/>
      <c r="BE97" s="223"/>
      <c r="BF97" s="223"/>
      <c r="BG97" s="223"/>
      <c r="BH97" s="223"/>
      <c r="BI97" s="223"/>
      <c r="BJ97" s="223"/>
      <c r="BK97" s="223"/>
      <c r="BL97" s="223"/>
      <c r="BM97" s="223"/>
      <c r="BN97" s="223"/>
      <c r="BO97" s="223"/>
      <c r="BP97" s="223"/>
      <c r="BQ97" s="223"/>
      <c r="BR97" s="223"/>
      <c r="BS97" s="223"/>
      <c r="BT97" s="223"/>
      <c r="BU97" s="223"/>
      <c r="BV97" s="223"/>
      <c r="BW97" s="223"/>
      <c r="BX97" s="223"/>
      <c r="BY97" s="223"/>
    </row>
    <row r="98" spans="1:77" ht="6.75" customHeight="1">
      <c r="A98" s="36"/>
      <c r="B98" s="223"/>
      <c r="C98" s="223"/>
      <c r="D98" s="223"/>
      <c r="E98" s="223"/>
      <c r="F98" s="223"/>
      <c r="G98" s="223"/>
      <c r="H98" s="223"/>
      <c r="I98" s="223"/>
      <c r="J98" s="223"/>
      <c r="K98" s="223"/>
      <c r="L98" s="223"/>
      <c r="M98" s="223"/>
      <c r="N98" s="223"/>
      <c r="O98" s="223"/>
      <c r="P98" s="223"/>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3"/>
      <c r="BA98" s="223"/>
      <c r="BB98" s="223"/>
      <c r="BC98" s="223"/>
      <c r="BD98" s="223"/>
      <c r="BE98" s="223"/>
      <c r="BF98" s="223"/>
      <c r="BG98" s="223"/>
      <c r="BH98" s="223"/>
      <c r="BI98" s="223"/>
      <c r="BJ98" s="223"/>
      <c r="BK98" s="223"/>
      <c r="BL98" s="223"/>
      <c r="BM98" s="223"/>
      <c r="BN98" s="223"/>
      <c r="BO98" s="223"/>
      <c r="BP98" s="223"/>
      <c r="BQ98" s="223"/>
      <c r="BR98" s="223"/>
      <c r="BS98" s="223"/>
      <c r="BT98" s="223"/>
      <c r="BU98" s="223"/>
      <c r="BV98" s="223"/>
      <c r="BW98" s="223"/>
      <c r="BX98" s="223"/>
      <c r="BY98" s="223"/>
    </row>
    <row r="99" spans="1:77" ht="5.25" customHeight="1">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c r="AA99" s="36"/>
      <c r="AB99" s="36"/>
      <c r="AC99" s="36"/>
      <c r="AD99" s="36"/>
      <c r="AE99" s="36"/>
      <c r="AF99" s="36"/>
      <c r="AG99" s="36"/>
      <c r="AH99" s="36"/>
      <c r="AI99" s="36"/>
      <c r="AJ99" s="36"/>
      <c r="AK99" s="36"/>
      <c r="AL99" s="36"/>
      <c r="AM99" s="36"/>
      <c r="AN99" s="36"/>
      <c r="AO99" s="36"/>
      <c r="AP99" s="36"/>
      <c r="AQ99" s="36"/>
      <c r="AR99" s="36"/>
      <c r="AS99" s="36"/>
      <c r="AT99" s="36"/>
      <c r="AU99" s="36"/>
      <c r="AV99" s="36"/>
      <c r="AW99" s="36"/>
      <c r="AX99" s="36"/>
      <c r="AY99" s="36"/>
      <c r="AZ99" s="36"/>
      <c r="BA99" s="36"/>
      <c r="BB99" s="36"/>
      <c r="BC99" s="36"/>
      <c r="BD99" s="36"/>
      <c r="BE99" s="36"/>
      <c r="BF99" s="36"/>
      <c r="BG99" s="36"/>
      <c r="BH99" s="36"/>
      <c r="BI99" s="36"/>
      <c r="BJ99" s="36"/>
      <c r="BK99" s="36"/>
      <c r="BL99" s="36"/>
      <c r="BM99" s="36"/>
      <c r="BN99" s="36"/>
      <c r="BO99" s="36"/>
      <c r="BP99" s="36"/>
      <c r="BQ99" s="36"/>
      <c r="BR99" s="36"/>
      <c r="BS99" s="36"/>
      <c r="BT99" s="36"/>
      <c r="BU99" s="36"/>
      <c r="BV99" s="36"/>
      <c r="BW99" s="36"/>
      <c r="BX99" s="36"/>
      <c r="BY99" s="36"/>
    </row>
    <row r="100" spans="1:77" ht="5.25" customHeight="1">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c r="AA100" s="36"/>
      <c r="AB100" s="36"/>
      <c r="AC100" s="36"/>
      <c r="AD100" s="36"/>
      <c r="AE100" s="36"/>
      <c r="AF100" s="36"/>
      <c r="AG100" s="36"/>
      <c r="AH100" s="36"/>
      <c r="AI100" s="36"/>
      <c r="AJ100" s="36"/>
      <c r="AK100" s="36"/>
      <c r="AL100" s="36"/>
      <c r="AM100" s="36"/>
      <c r="AN100" s="36"/>
      <c r="AO100" s="36"/>
      <c r="AP100" s="36"/>
      <c r="AQ100" s="36"/>
      <c r="AR100" s="36"/>
      <c r="AS100" s="36"/>
      <c r="AT100" s="36"/>
      <c r="AU100" s="36"/>
      <c r="AV100" s="36"/>
      <c r="AW100" s="36"/>
      <c r="AX100" s="36"/>
      <c r="AY100" s="36"/>
      <c r="AZ100" s="36"/>
      <c r="BA100" s="36"/>
      <c r="BB100" s="36"/>
      <c r="BC100" s="36"/>
      <c r="BD100" s="36"/>
      <c r="BE100" s="36"/>
      <c r="BF100" s="36"/>
      <c r="BG100" s="36"/>
      <c r="BH100" s="36"/>
      <c r="BI100" s="36"/>
      <c r="BJ100" s="36"/>
      <c r="BK100" s="36"/>
      <c r="BL100" s="36"/>
      <c r="BM100" s="36"/>
      <c r="BN100" s="36"/>
      <c r="BO100" s="36"/>
      <c r="BP100" s="36"/>
      <c r="BQ100" s="36"/>
      <c r="BR100" s="36"/>
      <c r="BS100" s="36"/>
      <c r="BT100" s="36"/>
      <c r="BU100" s="36"/>
      <c r="BV100" s="36"/>
      <c r="BW100" s="36"/>
      <c r="BX100" s="36"/>
      <c r="BY100" s="36"/>
    </row>
  </sheetData>
  <sheetProtection sheet="1"/>
  <mergeCells count="124">
    <mergeCell ref="A35:M36"/>
    <mergeCell ref="N35:AM3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44:AE46"/>
    <mergeCell ref="A47:M49"/>
    <mergeCell ref="N47:AA49"/>
    <mergeCell ref="AB47:AH49"/>
    <mergeCell ref="A50:M52"/>
    <mergeCell ref="N50:O52"/>
    <mergeCell ref="P50:Q52"/>
    <mergeCell ref="R50:S52"/>
    <mergeCell ref="T50:U52"/>
    <mergeCell ref="V50:W52"/>
    <mergeCell ref="A37:P39"/>
    <mergeCell ref="A40:I40"/>
    <mergeCell ref="J40:M40"/>
    <mergeCell ref="N40:W40"/>
    <mergeCell ref="A41:I41"/>
    <mergeCell ref="J41:M41"/>
    <mergeCell ref="N41:W41"/>
    <mergeCell ref="A42:I42"/>
    <mergeCell ref="J42:M42"/>
    <mergeCell ref="N42:W42"/>
    <mergeCell ref="A27:M28"/>
    <mergeCell ref="N27:AM28"/>
    <mergeCell ref="AN27:AY34"/>
    <mergeCell ref="AZ27:BE28"/>
    <mergeCell ref="BF27:BY28"/>
    <mergeCell ref="N29:AM31"/>
    <mergeCell ref="AZ29:BE30"/>
    <mergeCell ref="BF29:BY30"/>
    <mergeCell ref="AZ31:BE32"/>
    <mergeCell ref="BF31:BY32"/>
    <mergeCell ref="N32:Y34"/>
    <mergeCell ref="Z32:AM34"/>
    <mergeCell ref="AZ33:BE34"/>
    <mergeCell ref="BF33:BY34"/>
    <mergeCell ref="A29:M31"/>
    <mergeCell ref="A32:F34"/>
    <mergeCell ref="G32:M34"/>
    <mergeCell ref="A19:M20"/>
    <mergeCell ref="N19:AM20"/>
    <mergeCell ref="AN19:AY26"/>
    <mergeCell ref="AZ19:BA20"/>
    <mergeCell ref="BB19:BF20"/>
    <mergeCell ref="BG19:BH20"/>
    <mergeCell ref="BI19:BR20"/>
    <mergeCell ref="A21:M26"/>
    <mergeCell ref="N21:AM24"/>
    <mergeCell ref="AZ21:BY26"/>
    <mergeCell ref="N25:Y26"/>
    <mergeCell ref="Z25:AM26"/>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s>
  <phoneticPr fontId="40"/>
  <dataValidations count="13">
    <dataValidation type="whole" imeMode="disabled" allowBlank="1" showInputMessage="1" showErrorMessage="1" sqref="AI47:AP49 N50:AA52 BT47:BY49" xr:uid="{5C181735-0DB2-4789-96C1-3BCDE1C3D783}">
      <formula1>0</formula1>
      <formula2>9</formula2>
    </dataValidation>
    <dataValidation type="whole" imeMode="disabled" allowBlank="1" showInputMessage="1" showErrorMessage="1" errorTitle="郵便番号" error="半角で入力してください" promptTitle="郵便番号" prompt="半角で入力してください" sqref="BI19:BR20" xr:uid="{75550905-50F0-43D6-8590-3D79F27C27AF}">
      <formula1>0</formula1>
      <formula2>9999</formula2>
    </dataValidation>
    <dataValidation type="whole" imeMode="disabled" allowBlank="1" showInputMessage="1" showErrorMessage="1" errorTitle="申請日" error="1~31の数字（半角）を入力してください" promptTitle="申請日" prompt="1~31の数字（半角）を入力してください" sqref="BR16:BW18" xr:uid="{8D7DDC70-73C1-4F71-BF06-5B87CC69EC06}">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FC9DF3D4-843A-4616-AEC8-E43D173296B6}">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727455E5-9B9B-40F9-9550-793D2175239D}">
      <formula1>2025</formula1>
      <formula2>2026</formula2>
    </dataValidation>
    <dataValidation imeMode="disabled" allowBlank="1" showInputMessage="1" showErrorMessage="1" sqref="BF29:BY34" xr:uid="{6DD37C4A-EFAA-4119-BDE9-6D771C27997A}"/>
    <dataValidation imeMode="fullKatakana" allowBlank="1" showInputMessage="1" showErrorMessage="1" sqref="N16:AM16 N35:AM36 N19:AM20 N27:AM28 BB50:BY50" xr:uid="{9BA9BFCA-8241-4600-B80E-D20516AA7492}"/>
    <dataValidation type="list" allowBlank="1" showInputMessage="1" showErrorMessage="1" sqref="AI50:AP52" xr:uid="{B4DF623C-523A-4E96-805E-97F227FD27F3}">
      <formula1>"普通,当座,別段"</formula1>
    </dataValidation>
    <dataValidation imeMode="disabled" allowBlank="1" showInputMessage="1" showErrorMessage="1" errorTitle="郵便番号" error="半角で入力してください" promptTitle="郵便番号" prompt="半角で入力してください" sqref="BB19:BF20" xr:uid="{91229E25-FEF1-421F-915E-83839C3F2CAF}"/>
    <dataValidation allowBlank="1" showInputMessage="1" showErrorMessage="1" promptTitle="開設者" prompt="法人名を記載してください（個人の場合は記載不要）" sqref="N29:AM31" xr:uid="{8919BECF-71E2-4470-983F-1BC475D35701}"/>
    <dataValidation allowBlank="1" showInputMessage="1" showErrorMessage="1" promptTitle="開設者" prompt="代表者の職を記載してください（個人の場合は記載不要）" sqref="N32:Y34" xr:uid="{93A7426E-EC67-421B-B166-7F7DC6D1BC7A}"/>
    <dataValidation allowBlank="1" showInputMessage="1" showErrorMessage="1" promptTitle="開設者" prompt="氏名を記載してください" sqref="Z32:AM34" xr:uid="{CAD75544-90DD-49E7-9BD0-85A85802AB90}"/>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E3D0FAFF-2794-438F-A495-662A13DE3A15}">
      <formula1>0</formula1>
      <formula2>9999999999</formula2>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78812-77DB-4759-B35A-3034693756A1}">
  <sheetPr>
    <tabColor theme="3" tint="0.39997558519241921"/>
    <pageSetUpPr fitToPage="1"/>
  </sheetPr>
  <dimension ref="A1:L42"/>
  <sheetViews>
    <sheetView showGridLines="0" view="pageBreakPreview" zoomScaleNormal="114" zoomScaleSheetLayoutView="100" workbookViewId="0"/>
  </sheetViews>
  <sheetFormatPr defaultColWidth="9" defaultRowHeight="14.4"/>
  <cols>
    <col min="1" max="1" width="2.77734375" style="101" customWidth="1"/>
    <col min="2" max="2" width="9.77734375" style="101" customWidth="1"/>
    <col min="3" max="3" width="19.6640625" style="101" customWidth="1"/>
    <col min="4" max="4" width="19" style="101" customWidth="1"/>
    <col min="5" max="5" width="29" style="101" customWidth="1"/>
    <col min="6" max="6" width="29.88671875" style="101" customWidth="1"/>
    <col min="7" max="7" width="37.109375" style="101" customWidth="1"/>
    <col min="8" max="8" width="7.33203125" style="101" customWidth="1"/>
    <col min="9" max="9" width="19" style="101" customWidth="1"/>
    <col min="10" max="11" width="9" style="101"/>
    <col min="12" max="12" width="49.77734375" style="101" customWidth="1"/>
    <col min="13" max="16384" width="9" style="101"/>
  </cols>
  <sheetData>
    <row r="1" spans="1:12" ht="24.75" customHeight="1">
      <c r="B1" s="362" t="s">
        <v>188</v>
      </c>
      <c r="C1" s="362"/>
      <c r="D1" s="362"/>
      <c r="E1" s="362"/>
      <c r="F1" s="102"/>
      <c r="G1" s="102"/>
    </row>
    <row r="2" spans="1:12" ht="23.25" customHeight="1">
      <c r="B2" s="101" t="s">
        <v>204</v>
      </c>
      <c r="F2" s="102" t="s">
        <v>103</v>
      </c>
      <c r="G2" s="103" t="str">
        <f>'支給申請書兼請求書（医療機関等→都道府県）'!N29&amp;""</f>
        <v/>
      </c>
    </row>
    <row r="3" spans="1:12" ht="26.25" customHeight="1">
      <c r="F3" s="102" t="s">
        <v>116</v>
      </c>
      <c r="G3" s="103">
        <f>'支給申請書兼請求書（医療機関等→都道府県）'!N21</f>
        <v>0</v>
      </c>
    </row>
    <row r="4" spans="1:12" ht="24.75" customHeight="1">
      <c r="A4" s="365" t="s">
        <v>186</v>
      </c>
      <c r="B4" s="365"/>
      <c r="C4" s="365"/>
      <c r="D4" s="365"/>
      <c r="E4" s="365"/>
      <c r="F4" s="365"/>
      <c r="G4" s="365"/>
      <c r="H4" s="365"/>
    </row>
    <row r="6" spans="1:12" ht="23.25" customHeight="1">
      <c r="B6" s="363" t="s">
        <v>234</v>
      </c>
      <c r="C6" s="363"/>
      <c r="D6" s="363"/>
      <c r="E6" s="363"/>
      <c r="F6" s="363"/>
      <c r="G6" s="363"/>
      <c r="H6" s="363"/>
    </row>
    <row r="8" spans="1:12" ht="18" customHeight="1">
      <c r="B8" s="104" t="s">
        <v>96</v>
      </c>
    </row>
    <row r="10" spans="1:12">
      <c r="B10" s="2"/>
      <c r="C10" s="101" t="s">
        <v>140</v>
      </c>
    </row>
    <row r="12" spans="1:12" ht="20.25" customHeight="1">
      <c r="B12" s="2"/>
      <c r="C12" s="101" t="s">
        <v>141</v>
      </c>
    </row>
    <row r="13" spans="1:12" ht="19.5" customHeight="1">
      <c r="C13" s="101" t="s">
        <v>206</v>
      </c>
      <c r="L13" s="105"/>
    </row>
    <row r="14" spans="1:12">
      <c r="E14" s="106" t="s">
        <v>106</v>
      </c>
      <c r="F14" s="106" t="s">
        <v>107</v>
      </c>
      <c r="G14" s="106" t="s">
        <v>108</v>
      </c>
    </row>
    <row r="15" spans="1:12" ht="85.5" customHeight="1">
      <c r="B15" s="2"/>
      <c r="C15" s="363" t="s">
        <v>109</v>
      </c>
      <c r="D15" s="364"/>
      <c r="E15" s="13" t="s">
        <v>205</v>
      </c>
      <c r="F15" s="13" t="s">
        <v>205</v>
      </c>
      <c r="G15" s="13" t="s">
        <v>205</v>
      </c>
    </row>
    <row r="17" spans="2:3" ht="18" customHeight="1">
      <c r="B17" s="104" t="s">
        <v>105</v>
      </c>
    </row>
    <row r="19" spans="2:3">
      <c r="B19" s="2"/>
      <c r="C19" s="107" t="s">
        <v>207</v>
      </c>
    </row>
    <row r="20" spans="2:3">
      <c r="B20" s="2"/>
      <c r="C20" s="107" t="s">
        <v>121</v>
      </c>
    </row>
    <row r="21" spans="2:3">
      <c r="B21" s="2"/>
      <c r="C21" s="107" t="s">
        <v>133</v>
      </c>
    </row>
    <row r="22" spans="2:3">
      <c r="B22" s="2"/>
      <c r="C22" s="107" t="s">
        <v>208</v>
      </c>
    </row>
    <row r="23" spans="2:3">
      <c r="B23" s="2"/>
      <c r="C23" s="107" t="s">
        <v>121</v>
      </c>
    </row>
    <row r="24" spans="2:3">
      <c r="B24" s="2"/>
      <c r="C24" s="107" t="s">
        <v>132</v>
      </c>
    </row>
    <row r="25" spans="2:3">
      <c r="B25" s="2"/>
      <c r="C25" s="107" t="s">
        <v>209</v>
      </c>
    </row>
    <row r="26" spans="2:3">
      <c r="B26" s="2"/>
      <c r="C26" s="107" t="s">
        <v>121</v>
      </c>
    </row>
    <row r="27" spans="2:3">
      <c r="B27" s="2"/>
      <c r="C27" s="107" t="s">
        <v>122</v>
      </c>
    </row>
    <row r="28" spans="2:3">
      <c r="B28" s="2"/>
      <c r="C28" s="107"/>
    </row>
    <row r="29" spans="2:3">
      <c r="B29" s="2"/>
      <c r="C29" s="107" t="s">
        <v>134</v>
      </c>
    </row>
    <row r="30" spans="2:3">
      <c r="B30" s="2"/>
      <c r="C30" s="107" t="s">
        <v>135</v>
      </c>
    </row>
    <row r="31" spans="2:3">
      <c r="B31" s="2"/>
      <c r="C31" s="107" t="s">
        <v>136</v>
      </c>
    </row>
    <row r="32" spans="2:3">
      <c r="B32" s="2"/>
      <c r="C32" s="107"/>
    </row>
    <row r="33" spans="2:7">
      <c r="B33" s="2"/>
      <c r="C33" s="107" t="s">
        <v>137</v>
      </c>
    </row>
    <row r="34" spans="2:7">
      <c r="B34" s="2"/>
      <c r="C34" s="107" t="s">
        <v>138</v>
      </c>
    </row>
    <row r="35" spans="2:7">
      <c r="B35" s="2"/>
      <c r="C35" s="107" t="s">
        <v>139</v>
      </c>
    </row>
    <row r="36" spans="2:7">
      <c r="B36" s="104" t="s">
        <v>187</v>
      </c>
    </row>
    <row r="37" spans="2:7">
      <c r="B37" s="104"/>
    </row>
    <row r="38" spans="2:7" ht="36.75" customHeight="1">
      <c r="C38" s="108"/>
      <c r="D38" s="109"/>
      <c r="E38" s="109"/>
      <c r="F38" s="109"/>
      <c r="G38" s="109"/>
    </row>
    <row r="39" spans="2:7" ht="24.75" customHeight="1">
      <c r="C39" s="108"/>
      <c r="D39" s="109"/>
      <c r="E39" s="109"/>
      <c r="F39" s="109"/>
      <c r="G39" s="109"/>
    </row>
    <row r="40" spans="2:7">
      <c r="C40" s="108"/>
      <c r="D40" s="109"/>
      <c r="E40" s="110"/>
      <c r="F40" s="109"/>
      <c r="G40" s="110"/>
    </row>
    <row r="41" spans="2:7">
      <c r="C41" s="108"/>
      <c r="D41" s="109"/>
      <c r="E41" s="110"/>
      <c r="F41" s="109"/>
      <c r="G41" s="106" t="s">
        <v>144</v>
      </c>
    </row>
    <row r="42" spans="2:7" ht="33.75" customHeight="1">
      <c r="G42" s="15">
        <v>150000</v>
      </c>
    </row>
  </sheetData>
  <sheetProtection sheet="1" objects="1" scenarios="1"/>
  <mergeCells count="4">
    <mergeCell ref="B1:E1"/>
    <mergeCell ref="B6:H6"/>
    <mergeCell ref="C15:D15"/>
    <mergeCell ref="A4:H4"/>
  </mergeCells>
  <phoneticPr fontId="40"/>
  <dataValidations count="1">
    <dataValidation type="list" allowBlank="1" showInputMessage="1" showErrorMessage="1" sqref="E15:G15" xr:uid="{0339E4AE-DFED-449B-9001-04858497524E}">
      <formula1>"　,医師,歯科医師,その他医療に従事しない、専ら事務作業（医師事務作業補助者、看護補助者等が医療を専門とする職員の補助として行う事務作業を除く）を行う職員"</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1</xdr:col>
                    <xdr:colOff>304800</xdr:colOff>
                    <xdr:row>8</xdr:row>
                    <xdr:rowOff>137160</xdr:rowOff>
                  </from>
                  <to>
                    <xdr:col>1</xdr:col>
                    <xdr:colOff>533400</xdr:colOff>
                    <xdr:row>10</xdr:row>
                    <xdr:rowOff>83820</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1</xdr:col>
                    <xdr:colOff>312420</xdr:colOff>
                    <xdr:row>10</xdr:row>
                    <xdr:rowOff>144780</xdr:rowOff>
                  </from>
                  <to>
                    <xdr:col>1</xdr:col>
                    <xdr:colOff>541020</xdr:colOff>
                    <xdr:row>12</xdr:row>
                    <xdr:rowOff>30480</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1</xdr:col>
                    <xdr:colOff>289560</xdr:colOff>
                    <xdr:row>18</xdr:row>
                    <xdr:rowOff>30480</xdr:rowOff>
                  </from>
                  <to>
                    <xdr:col>1</xdr:col>
                    <xdr:colOff>518160</xdr:colOff>
                    <xdr:row>19</xdr:row>
                    <xdr:rowOff>160020</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1</xdr:col>
                    <xdr:colOff>297180</xdr:colOff>
                    <xdr:row>25</xdr:row>
                    <xdr:rowOff>137160</xdr:rowOff>
                  </from>
                  <to>
                    <xdr:col>1</xdr:col>
                    <xdr:colOff>525780</xdr:colOff>
                    <xdr:row>27</xdr:row>
                    <xdr:rowOff>83820</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1</xdr:col>
                    <xdr:colOff>312420</xdr:colOff>
                    <xdr:row>14</xdr:row>
                    <xdr:rowOff>266700</xdr:rowOff>
                  </from>
                  <to>
                    <xdr:col>1</xdr:col>
                    <xdr:colOff>541020</xdr:colOff>
                    <xdr:row>14</xdr:row>
                    <xdr:rowOff>579120</xdr:rowOff>
                  </to>
                </anchor>
              </controlPr>
            </control>
          </mc:Choice>
        </mc:AlternateContent>
        <mc:AlternateContent xmlns:mc="http://schemas.openxmlformats.org/markup-compatibility/2006">
          <mc:Choice Requires="x14">
            <control shapeId="22535" r:id="rId9" name="Check Box 7">
              <controlPr defaultSize="0" autoFill="0" autoLine="0" autoPict="0">
                <anchor moveWithCells="1">
                  <from>
                    <xdr:col>1</xdr:col>
                    <xdr:colOff>297180</xdr:colOff>
                    <xdr:row>27</xdr:row>
                    <xdr:rowOff>137160</xdr:rowOff>
                  </from>
                  <to>
                    <xdr:col>1</xdr:col>
                    <xdr:colOff>525780</xdr:colOff>
                    <xdr:row>29</xdr:row>
                    <xdr:rowOff>76200</xdr:rowOff>
                  </to>
                </anchor>
              </controlPr>
            </control>
          </mc:Choice>
        </mc:AlternateContent>
        <mc:AlternateContent xmlns:mc="http://schemas.openxmlformats.org/markup-compatibility/2006">
          <mc:Choice Requires="x14">
            <control shapeId="22536" r:id="rId10" name="Check Box 8">
              <controlPr defaultSize="0" autoFill="0" autoLine="0" autoPict="0">
                <anchor moveWithCells="1">
                  <from>
                    <xdr:col>1</xdr:col>
                    <xdr:colOff>297180</xdr:colOff>
                    <xdr:row>29</xdr:row>
                    <xdr:rowOff>152400</xdr:rowOff>
                  </from>
                  <to>
                    <xdr:col>1</xdr:col>
                    <xdr:colOff>525780</xdr:colOff>
                    <xdr:row>31</xdr:row>
                    <xdr:rowOff>68580</xdr:rowOff>
                  </to>
                </anchor>
              </controlPr>
            </control>
          </mc:Choice>
        </mc:AlternateContent>
        <mc:AlternateContent xmlns:mc="http://schemas.openxmlformats.org/markup-compatibility/2006">
          <mc:Choice Requires="x14">
            <control shapeId="22537" r:id="rId11" name="Check Box 9">
              <controlPr defaultSize="0" autoFill="0" autoLine="0" autoPict="0">
                <anchor moveWithCells="1">
                  <from>
                    <xdr:col>1</xdr:col>
                    <xdr:colOff>312420</xdr:colOff>
                    <xdr:row>31</xdr:row>
                    <xdr:rowOff>152400</xdr:rowOff>
                  </from>
                  <to>
                    <xdr:col>1</xdr:col>
                    <xdr:colOff>541020</xdr:colOff>
                    <xdr:row>33</xdr:row>
                    <xdr:rowOff>99060</xdr:rowOff>
                  </to>
                </anchor>
              </controlPr>
            </control>
          </mc:Choice>
        </mc:AlternateContent>
        <mc:AlternateContent xmlns:mc="http://schemas.openxmlformats.org/markup-compatibility/2006">
          <mc:Choice Requires="x14">
            <control shapeId="22538" r:id="rId12" name="Check Box 10">
              <controlPr defaultSize="0" autoFill="0" autoLine="0" autoPict="0">
                <anchor moveWithCells="1">
                  <from>
                    <xdr:col>1</xdr:col>
                    <xdr:colOff>327660</xdr:colOff>
                    <xdr:row>33</xdr:row>
                    <xdr:rowOff>144780</xdr:rowOff>
                  </from>
                  <to>
                    <xdr:col>1</xdr:col>
                    <xdr:colOff>556260</xdr:colOff>
                    <xdr:row>35</xdr:row>
                    <xdr:rowOff>45720</xdr:rowOff>
                  </to>
                </anchor>
              </controlPr>
            </control>
          </mc:Choice>
        </mc:AlternateContent>
        <mc:AlternateContent xmlns:mc="http://schemas.openxmlformats.org/markup-compatibility/2006">
          <mc:Choice Requires="x14">
            <control shapeId="22542" r:id="rId13" name="Check Box 14">
              <controlPr defaultSize="0" autoFill="0" autoLine="0" autoPict="0">
                <anchor moveWithCells="1">
                  <from>
                    <xdr:col>1</xdr:col>
                    <xdr:colOff>289560</xdr:colOff>
                    <xdr:row>20</xdr:row>
                    <xdr:rowOff>68580</xdr:rowOff>
                  </from>
                  <to>
                    <xdr:col>1</xdr:col>
                    <xdr:colOff>518160</xdr:colOff>
                    <xdr:row>22</xdr:row>
                    <xdr:rowOff>22860</xdr:rowOff>
                  </to>
                </anchor>
              </controlPr>
            </control>
          </mc:Choice>
        </mc:AlternateContent>
        <mc:AlternateContent xmlns:mc="http://schemas.openxmlformats.org/markup-compatibility/2006">
          <mc:Choice Requires="x14">
            <control shapeId="22543" r:id="rId14" name="Check Box 15">
              <controlPr defaultSize="0" autoFill="0" autoLine="0" autoPict="0">
                <anchor moveWithCells="1">
                  <from>
                    <xdr:col>1</xdr:col>
                    <xdr:colOff>297180</xdr:colOff>
                    <xdr:row>23</xdr:row>
                    <xdr:rowOff>76200</xdr:rowOff>
                  </from>
                  <to>
                    <xdr:col>1</xdr:col>
                    <xdr:colOff>525780</xdr:colOff>
                    <xdr:row>25</xdr:row>
                    <xdr:rowOff>38100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28CD9-C2F5-418B-99F4-15AED9FC747D}">
  <sheetPr>
    <tabColor theme="3" tint="0.39997558519241921"/>
    <pageSetUpPr fitToPage="1"/>
  </sheetPr>
  <dimension ref="B1:C9"/>
  <sheetViews>
    <sheetView view="pageBreakPreview" zoomScale="115" zoomScaleNormal="145" zoomScaleSheetLayoutView="115" workbookViewId="0"/>
  </sheetViews>
  <sheetFormatPr defaultColWidth="9" defaultRowHeight="13.2"/>
  <cols>
    <col min="1" max="1" width="9" style="111"/>
    <col min="2" max="2" width="64.33203125" style="111" customWidth="1"/>
    <col min="3" max="3" width="18.44140625" style="111" customWidth="1"/>
    <col min="4" max="16384" width="9" style="111"/>
  </cols>
  <sheetData>
    <row r="1" spans="2:3">
      <c r="B1" s="111" t="s">
        <v>189</v>
      </c>
    </row>
    <row r="2" spans="2:3" ht="14.4">
      <c r="B2" s="112" t="s">
        <v>103</v>
      </c>
      <c r="C2" s="113"/>
    </row>
    <row r="3" spans="2:3" ht="14.4">
      <c r="B3" s="112" t="s">
        <v>116</v>
      </c>
      <c r="C3" s="103">
        <f>'支給申請書兼請求書（医療機関等→都道府県）'!N21</f>
        <v>0</v>
      </c>
    </row>
    <row r="4" spans="2:3" ht="18" customHeight="1">
      <c r="B4" s="114" t="s">
        <v>97</v>
      </c>
    </row>
    <row r="5" spans="2:3" ht="33" customHeight="1">
      <c r="B5" s="115" t="s">
        <v>98</v>
      </c>
      <c r="C5" s="115" t="s">
        <v>99</v>
      </c>
    </row>
    <row r="6" spans="2:3" ht="24" customHeight="1">
      <c r="B6" s="116" t="s">
        <v>100</v>
      </c>
      <c r="C6" s="117"/>
    </row>
    <row r="7" spans="2:3" ht="24" customHeight="1">
      <c r="B7" s="116" t="s">
        <v>101</v>
      </c>
      <c r="C7" s="117"/>
    </row>
    <row r="8" spans="2:3" ht="27.75" customHeight="1">
      <c r="B8" s="116" t="s">
        <v>102</v>
      </c>
      <c r="C8" s="117"/>
    </row>
    <row r="9" spans="2:3" ht="27.75" customHeight="1"/>
  </sheetData>
  <sheetProtection sheet="1" objects="1" scenarios="1"/>
  <phoneticPr fontId="40"/>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32778" r:id="rId6"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E57E0-251A-4C71-96E4-ACF10E99D25C}">
  <sheetPr>
    <tabColor theme="3" tint="0.39997558519241921"/>
    <pageSetUpPr fitToPage="1"/>
  </sheetPr>
  <dimension ref="A1:P76"/>
  <sheetViews>
    <sheetView view="pageBreakPreview" zoomScaleNormal="85" zoomScaleSheetLayoutView="100" workbookViewId="0"/>
  </sheetViews>
  <sheetFormatPr defaultColWidth="9" defaultRowHeight="13.2"/>
  <cols>
    <col min="1" max="1" width="47.77734375" style="120" customWidth="1"/>
    <col min="2" max="4" width="15.109375" style="122" customWidth="1"/>
    <col min="5" max="5" width="23.21875" style="122" customWidth="1"/>
    <col min="6" max="6" width="17.77734375" style="120" customWidth="1"/>
    <col min="7" max="7" width="47.77734375" style="120" customWidth="1"/>
    <col min="8" max="10" width="15.109375" style="122" customWidth="1"/>
    <col min="11" max="11" width="23.44140625" style="120" customWidth="1"/>
    <col min="12" max="12" width="167.88671875" style="125" customWidth="1"/>
    <col min="13" max="18" width="14.6640625" style="120" customWidth="1"/>
    <col min="19" max="19" width="18.88671875" style="120" customWidth="1"/>
    <col min="20" max="20" width="9" style="120"/>
    <col min="21" max="27" width="9" style="120" customWidth="1"/>
    <col min="28" max="16384" width="9" style="120"/>
  </cols>
  <sheetData>
    <row r="1" spans="1:12" ht="25.5" customHeight="1">
      <c r="A1" s="118" t="s">
        <v>190</v>
      </c>
      <c r="B1" s="119"/>
      <c r="C1" s="119"/>
      <c r="D1" s="119"/>
      <c r="E1" s="119"/>
      <c r="G1" s="121"/>
      <c r="I1" s="123"/>
      <c r="J1" s="123"/>
      <c r="K1" s="124"/>
    </row>
    <row r="2" spans="1:12" ht="46.5" customHeight="1">
      <c r="A2" s="369" t="s">
        <v>235</v>
      </c>
      <c r="B2" s="370"/>
      <c r="C2" s="370"/>
      <c r="D2" s="370"/>
      <c r="E2" s="370"/>
      <c r="F2" s="370"/>
      <c r="G2" s="370"/>
      <c r="H2" s="370"/>
      <c r="I2" s="370"/>
      <c r="J2" s="370"/>
      <c r="K2" s="370"/>
      <c r="L2" s="125" t="s">
        <v>104</v>
      </c>
    </row>
    <row r="3" spans="1:12" ht="32.25" customHeight="1">
      <c r="A3" s="126" t="s">
        <v>103</v>
      </c>
      <c r="B3" s="127"/>
      <c r="C3" s="127"/>
      <c r="D3" s="127"/>
      <c r="E3" s="127"/>
      <c r="F3" s="128" t="str">
        <f>'支給申請書兼請求書（医療機関等→都道府県）'!N29&amp;""</f>
        <v/>
      </c>
      <c r="G3" s="126" t="s">
        <v>145</v>
      </c>
      <c r="H3" s="127"/>
      <c r="I3" s="127"/>
      <c r="J3" s="127"/>
      <c r="K3" s="6">
        <f>SUM($K$10:$K$15)</f>
        <v>0</v>
      </c>
      <c r="L3" s="129" t="s">
        <v>210</v>
      </c>
    </row>
    <row r="4" spans="1:12" ht="26.25" customHeight="1">
      <c r="A4" s="126" t="s">
        <v>116</v>
      </c>
      <c r="B4" s="127"/>
      <c r="C4" s="127"/>
      <c r="D4" s="127"/>
      <c r="E4" s="127"/>
      <c r="F4" s="128">
        <f>'支給申請書兼請求書（医療機関等→都道府県）'!N21</f>
        <v>0</v>
      </c>
      <c r="G4" s="126" t="s">
        <v>146</v>
      </c>
      <c r="H4" s="127"/>
      <c r="I4" s="127"/>
      <c r="J4" s="127"/>
      <c r="K4" s="150">
        <v>0</v>
      </c>
      <c r="L4" s="129" t="s">
        <v>211</v>
      </c>
    </row>
    <row r="5" spans="1:12" ht="26.25" customHeight="1">
      <c r="A5" s="126"/>
      <c r="B5" s="127"/>
      <c r="C5" s="127"/>
      <c r="D5" s="127"/>
      <c r="E5" s="127"/>
      <c r="F5" s="130"/>
      <c r="G5" s="126" t="s">
        <v>147</v>
      </c>
      <c r="H5" s="127"/>
      <c r="I5" s="127"/>
      <c r="J5" s="127"/>
      <c r="K5" s="6">
        <f>ROUNDDOWN(K3-K4,-3)</f>
        <v>0</v>
      </c>
      <c r="L5" s="125" t="s">
        <v>148</v>
      </c>
    </row>
    <row r="6" spans="1:12" ht="41.25" customHeight="1">
      <c r="A6" s="126"/>
      <c r="B6" s="127"/>
      <c r="C6" s="127"/>
      <c r="D6" s="127"/>
      <c r="E6" s="127"/>
      <c r="F6" s="131"/>
      <c r="G6" s="126" t="s">
        <v>179</v>
      </c>
      <c r="H6" s="127"/>
      <c r="I6" s="127"/>
      <c r="J6" s="127"/>
      <c r="K6" s="6">
        <f>'【無床診】賃上げ支援事業（誓約書及び上限額確認書）'!G42</f>
        <v>150000</v>
      </c>
      <c r="L6" s="129" t="s">
        <v>213</v>
      </c>
    </row>
    <row r="7" spans="1:12" ht="26.25" customHeight="1">
      <c r="A7" s="126"/>
      <c r="B7" s="127"/>
      <c r="C7" s="127"/>
      <c r="D7" s="127"/>
      <c r="E7" s="127"/>
      <c r="F7" s="132"/>
      <c r="G7" s="126" t="s">
        <v>178</v>
      </c>
      <c r="H7" s="127"/>
      <c r="I7" s="127"/>
      <c r="J7" s="127"/>
      <c r="K7" s="6">
        <f>MIN(K5:K6)</f>
        <v>0</v>
      </c>
      <c r="L7" s="129" t="s">
        <v>212</v>
      </c>
    </row>
    <row r="8" spans="1:12" ht="41.25" customHeight="1">
      <c r="A8" s="371" t="s">
        <v>149</v>
      </c>
      <c r="B8" s="371"/>
      <c r="C8" s="371"/>
      <c r="D8" s="371"/>
      <c r="E8" s="371"/>
      <c r="F8" s="371"/>
      <c r="G8" s="371" t="s">
        <v>110</v>
      </c>
      <c r="H8" s="371"/>
      <c r="I8" s="371"/>
      <c r="J8" s="371"/>
      <c r="K8" s="371"/>
      <c r="L8" s="133"/>
    </row>
    <row r="9" spans="1:12" s="138" customFormat="1" ht="66" customHeight="1">
      <c r="A9" s="134" t="s">
        <v>215</v>
      </c>
      <c r="B9" s="135" t="s">
        <v>123</v>
      </c>
      <c r="C9" s="135" t="s">
        <v>150</v>
      </c>
      <c r="D9" s="135" t="s">
        <v>120</v>
      </c>
      <c r="E9" s="135" t="s">
        <v>151</v>
      </c>
      <c r="F9" s="135" t="s">
        <v>124</v>
      </c>
      <c r="G9" s="136" t="str">
        <f>A9</f>
        <v>賃金改善（全体）の内容</v>
      </c>
      <c r="H9" s="135" t="s">
        <v>152</v>
      </c>
      <c r="I9" s="135" t="s">
        <v>153</v>
      </c>
      <c r="J9" s="135" t="s">
        <v>154</v>
      </c>
      <c r="K9" s="135" t="s">
        <v>155</v>
      </c>
      <c r="L9" s="137" t="s">
        <v>214</v>
      </c>
    </row>
    <row r="10" spans="1:12" ht="50.25" customHeight="1">
      <c r="A10" s="139" t="s">
        <v>156</v>
      </c>
      <c r="B10" s="3">
        <v>0</v>
      </c>
      <c r="C10" s="4">
        <v>0</v>
      </c>
      <c r="D10" s="5">
        <v>0</v>
      </c>
      <c r="E10" s="4">
        <v>0</v>
      </c>
      <c r="F10" s="140" t="e">
        <f>((B10*C10*D10)/B10)/D10</f>
        <v>#DIV/0!</v>
      </c>
      <c r="G10" s="139" t="s">
        <v>157</v>
      </c>
      <c r="H10" s="141">
        <f t="shared" ref="H10:J14" si="0">B10</f>
        <v>0</v>
      </c>
      <c r="I10" s="140">
        <f t="shared" si="0"/>
        <v>0</v>
      </c>
      <c r="J10" s="142">
        <f t="shared" si="0"/>
        <v>0</v>
      </c>
      <c r="K10" s="140">
        <f>H10*I10*J10</f>
        <v>0</v>
      </c>
      <c r="L10" s="143" t="s">
        <v>158</v>
      </c>
    </row>
    <row r="11" spans="1:12" ht="57" customHeight="1">
      <c r="A11" s="139" t="s">
        <v>159</v>
      </c>
      <c r="B11" s="3">
        <v>0</v>
      </c>
      <c r="C11" s="4">
        <v>0</v>
      </c>
      <c r="D11" s="5">
        <v>0</v>
      </c>
      <c r="E11" s="4">
        <v>0</v>
      </c>
      <c r="F11" s="140" t="e">
        <f>((B11*C11*D11)/B11)/D11</f>
        <v>#DIV/0!</v>
      </c>
      <c r="G11" s="139" t="s">
        <v>160</v>
      </c>
      <c r="H11" s="141">
        <f t="shared" si="0"/>
        <v>0</v>
      </c>
      <c r="I11" s="140">
        <f t="shared" si="0"/>
        <v>0</v>
      </c>
      <c r="J11" s="142">
        <f t="shared" si="0"/>
        <v>0</v>
      </c>
      <c r="K11" s="140">
        <f>H11*I11*J11</f>
        <v>0</v>
      </c>
      <c r="L11" s="143" t="s">
        <v>161</v>
      </c>
    </row>
    <row r="12" spans="1:12" ht="80.25" customHeight="1">
      <c r="A12" s="139" t="s">
        <v>162</v>
      </c>
      <c r="B12" s="3">
        <v>0</v>
      </c>
      <c r="C12" s="4">
        <v>0</v>
      </c>
      <c r="D12" s="5">
        <v>0</v>
      </c>
      <c r="E12" s="144"/>
      <c r="F12" s="140" t="e">
        <f>((B12*C12*D12)/B12)/D12</f>
        <v>#DIV/0!</v>
      </c>
      <c r="G12" s="139" t="s">
        <v>163</v>
      </c>
      <c r="H12" s="141">
        <f t="shared" si="0"/>
        <v>0</v>
      </c>
      <c r="I12" s="140">
        <f t="shared" si="0"/>
        <v>0</v>
      </c>
      <c r="J12" s="142">
        <f t="shared" si="0"/>
        <v>0</v>
      </c>
      <c r="K12" s="140">
        <f>H12*I12*J12</f>
        <v>0</v>
      </c>
      <c r="L12" s="143" t="s">
        <v>164</v>
      </c>
    </row>
    <row r="13" spans="1:12" ht="42.75" customHeight="1">
      <c r="A13" s="139" t="s">
        <v>113</v>
      </c>
      <c r="B13" s="3">
        <v>0</v>
      </c>
      <c r="C13" s="4">
        <v>0</v>
      </c>
      <c r="D13" s="14">
        <v>0</v>
      </c>
      <c r="E13" s="145"/>
      <c r="F13" s="146" t="e">
        <f>((B13*C13*D13)/B13)/D13</f>
        <v>#DIV/0!</v>
      </c>
      <c r="G13" s="147" t="s">
        <v>111</v>
      </c>
      <c r="H13" s="148">
        <f t="shared" si="0"/>
        <v>0</v>
      </c>
      <c r="I13" s="146">
        <f t="shared" si="0"/>
        <v>0</v>
      </c>
      <c r="J13" s="149">
        <f>D13</f>
        <v>0</v>
      </c>
      <c r="K13" s="140">
        <f>H13*I13*J13</f>
        <v>0</v>
      </c>
      <c r="L13" s="143" t="s">
        <v>165</v>
      </c>
    </row>
    <row r="14" spans="1:12" ht="41.25" customHeight="1">
      <c r="A14" s="139" t="s">
        <v>114</v>
      </c>
      <c r="B14" s="3">
        <v>0</v>
      </c>
      <c r="C14" s="4">
        <v>0</v>
      </c>
      <c r="D14" s="145"/>
      <c r="E14" s="145"/>
      <c r="F14" s="145"/>
      <c r="G14" s="147" t="s">
        <v>112</v>
      </c>
      <c r="H14" s="148">
        <f t="shared" si="0"/>
        <v>0</v>
      </c>
      <c r="I14" s="146">
        <f t="shared" si="0"/>
        <v>0</v>
      </c>
      <c r="J14" s="145"/>
      <c r="K14" s="140">
        <f>H14*I14</f>
        <v>0</v>
      </c>
      <c r="L14" s="143" t="s">
        <v>166</v>
      </c>
    </row>
    <row r="15" spans="1:12" ht="73.5" customHeight="1">
      <c r="A15" s="372"/>
      <c r="B15" s="373"/>
      <c r="C15" s="373"/>
      <c r="D15" s="373"/>
      <c r="E15" s="373"/>
      <c r="F15" s="374"/>
      <c r="G15" s="375" t="s">
        <v>167</v>
      </c>
      <c r="H15" s="376"/>
      <c r="I15" s="376"/>
      <c r="J15" s="376"/>
      <c r="K15" s="140">
        <f>'別紙（2.0％超部分算定シート）'!I4+'別紙（2.0％超部分算定シート）'!I5+'別紙（2.0％超部分算定シート）'!I6</f>
        <v>0</v>
      </c>
      <c r="L15" s="143" t="s">
        <v>168</v>
      </c>
    </row>
    <row r="16" spans="1:12" ht="55.5" customHeight="1">
      <c r="A16" s="366" t="s">
        <v>184</v>
      </c>
      <c r="B16" s="367"/>
      <c r="C16" s="367"/>
      <c r="D16" s="367"/>
      <c r="E16" s="367"/>
      <c r="F16" s="367"/>
      <c r="G16" s="367"/>
      <c r="H16" s="367"/>
      <c r="I16" s="367"/>
      <c r="J16" s="367"/>
      <c r="K16" s="368"/>
      <c r="L16" s="143"/>
    </row>
    <row r="17" spans="1:16" s="138" customFormat="1" ht="72.75" customHeight="1">
      <c r="A17" s="134" t="s">
        <v>216</v>
      </c>
      <c r="B17" s="135" t="s">
        <v>123</v>
      </c>
      <c r="C17" s="135" t="s">
        <v>169</v>
      </c>
      <c r="D17" s="135" t="s">
        <v>120</v>
      </c>
      <c r="E17" s="135" t="s">
        <v>151</v>
      </c>
      <c r="F17" s="135" t="s">
        <v>124</v>
      </c>
      <c r="G17" s="136" t="str">
        <f>A17</f>
        <v>看護職員等（保健師、助産師、看護師及び准看護師）の賃金改善の内容</v>
      </c>
      <c r="H17" s="135" t="s">
        <v>152</v>
      </c>
      <c r="I17" s="135" t="s">
        <v>153</v>
      </c>
      <c r="J17" s="135" t="s">
        <v>154</v>
      </c>
      <c r="K17" s="135" t="s">
        <v>155</v>
      </c>
      <c r="L17" s="137" t="s">
        <v>214</v>
      </c>
    </row>
    <row r="18" spans="1:16" ht="50.25" customHeight="1">
      <c r="A18" s="147" t="s">
        <v>156</v>
      </c>
      <c r="B18" s="3">
        <v>0</v>
      </c>
      <c r="C18" s="4">
        <v>0</v>
      </c>
      <c r="D18" s="5">
        <v>0</v>
      </c>
      <c r="E18" s="4">
        <v>0</v>
      </c>
      <c r="F18" s="140" t="e">
        <f>((B18*C18*D18)/B18)/D18</f>
        <v>#DIV/0!</v>
      </c>
      <c r="G18" s="139" t="s">
        <v>157</v>
      </c>
      <c r="H18" s="141">
        <f t="shared" ref="H18:J22" si="1">B18</f>
        <v>0</v>
      </c>
      <c r="I18" s="140">
        <f t="shared" si="1"/>
        <v>0</v>
      </c>
      <c r="J18" s="142">
        <f t="shared" si="1"/>
        <v>0</v>
      </c>
      <c r="K18" s="140">
        <f>H18*I18*J18</f>
        <v>0</v>
      </c>
      <c r="L18" s="143" t="s">
        <v>158</v>
      </c>
    </row>
    <row r="19" spans="1:16" ht="57" customHeight="1">
      <c r="A19" s="147" t="s">
        <v>159</v>
      </c>
      <c r="B19" s="3">
        <v>0</v>
      </c>
      <c r="C19" s="4">
        <v>0</v>
      </c>
      <c r="D19" s="5">
        <v>0</v>
      </c>
      <c r="E19" s="4">
        <v>0</v>
      </c>
      <c r="F19" s="140" t="e">
        <f>((B19*C19*D19)/B19)/D19</f>
        <v>#DIV/0!</v>
      </c>
      <c r="G19" s="139" t="s">
        <v>160</v>
      </c>
      <c r="H19" s="141">
        <f t="shared" si="1"/>
        <v>0</v>
      </c>
      <c r="I19" s="140">
        <f t="shared" si="1"/>
        <v>0</v>
      </c>
      <c r="J19" s="142">
        <f t="shared" si="1"/>
        <v>0</v>
      </c>
      <c r="K19" s="140">
        <f>H19*I19*J19</f>
        <v>0</v>
      </c>
      <c r="L19" s="143" t="s">
        <v>161</v>
      </c>
    </row>
    <row r="20" spans="1:16" ht="80.25" customHeight="1">
      <c r="A20" s="147" t="s">
        <v>162</v>
      </c>
      <c r="B20" s="3">
        <v>0</v>
      </c>
      <c r="C20" s="4">
        <v>0</v>
      </c>
      <c r="D20" s="5">
        <v>0</v>
      </c>
      <c r="E20" s="144"/>
      <c r="F20" s="140" t="e">
        <f>((B20*C20*D20)/B20)/D20</f>
        <v>#DIV/0!</v>
      </c>
      <c r="G20" s="139" t="s">
        <v>163</v>
      </c>
      <c r="H20" s="141">
        <f t="shared" si="1"/>
        <v>0</v>
      </c>
      <c r="I20" s="140">
        <f t="shared" si="1"/>
        <v>0</v>
      </c>
      <c r="J20" s="142">
        <f t="shared" si="1"/>
        <v>0</v>
      </c>
      <c r="K20" s="140">
        <f>H20*I20*J20</f>
        <v>0</v>
      </c>
      <c r="L20" s="143" t="s">
        <v>164</v>
      </c>
    </row>
    <row r="21" spans="1:16" ht="42.75" customHeight="1">
      <c r="A21" s="147" t="s">
        <v>113</v>
      </c>
      <c r="B21" s="3">
        <v>0</v>
      </c>
      <c r="C21" s="4">
        <v>0</v>
      </c>
      <c r="D21" s="14">
        <v>0</v>
      </c>
      <c r="E21" s="145"/>
      <c r="F21" s="146" t="e">
        <f>((B21*C21*D21)/B21)/D21</f>
        <v>#DIV/0!</v>
      </c>
      <c r="G21" s="147" t="s">
        <v>111</v>
      </c>
      <c r="H21" s="148">
        <f t="shared" si="1"/>
        <v>0</v>
      </c>
      <c r="I21" s="146">
        <f t="shared" si="1"/>
        <v>0</v>
      </c>
      <c r="J21" s="149">
        <f>D21</f>
        <v>0</v>
      </c>
      <c r="K21" s="140">
        <f>H21*I21*J21</f>
        <v>0</v>
      </c>
      <c r="L21" s="143" t="s">
        <v>165</v>
      </c>
    </row>
    <row r="22" spans="1:16" ht="41.25" customHeight="1">
      <c r="A22" s="147" t="s">
        <v>114</v>
      </c>
      <c r="B22" s="3">
        <v>0</v>
      </c>
      <c r="C22" s="4">
        <v>0</v>
      </c>
      <c r="D22" s="145"/>
      <c r="E22" s="145"/>
      <c r="F22" s="145"/>
      <c r="G22" s="147" t="s">
        <v>112</v>
      </c>
      <c r="H22" s="148">
        <f t="shared" si="1"/>
        <v>0</v>
      </c>
      <c r="I22" s="146">
        <f t="shared" si="1"/>
        <v>0</v>
      </c>
      <c r="J22" s="145"/>
      <c r="K22" s="140">
        <f>H22*I22</f>
        <v>0</v>
      </c>
      <c r="L22" s="143" t="s">
        <v>166</v>
      </c>
      <c r="M22" s="120">
        <v>1</v>
      </c>
      <c r="N22" s="120">
        <v>2</v>
      </c>
      <c r="O22" s="120">
        <v>3</v>
      </c>
      <c r="P22" s="120">
        <v>4</v>
      </c>
    </row>
    <row r="23" spans="1:16" s="138" customFormat="1" ht="72.75" customHeight="1">
      <c r="A23" s="134" t="s">
        <v>217</v>
      </c>
      <c r="B23" s="135" t="s">
        <v>123</v>
      </c>
      <c r="C23" s="135" t="s">
        <v>169</v>
      </c>
      <c r="D23" s="135" t="s">
        <v>120</v>
      </c>
      <c r="E23" s="135" t="s">
        <v>151</v>
      </c>
      <c r="F23" s="135" t="s">
        <v>124</v>
      </c>
      <c r="G23" s="136" t="str">
        <f>A23</f>
        <v>40歳未満の勤務医師、勤務歯科医師の賃金改善の内容</v>
      </c>
      <c r="H23" s="135" t="s">
        <v>152</v>
      </c>
      <c r="I23" s="135" t="s">
        <v>153</v>
      </c>
      <c r="J23" s="135" t="s">
        <v>154</v>
      </c>
      <c r="K23" s="135" t="s">
        <v>155</v>
      </c>
      <c r="L23" s="137" t="s">
        <v>214</v>
      </c>
    </row>
    <row r="24" spans="1:16" ht="50.25" customHeight="1">
      <c r="A24" s="147" t="s">
        <v>156</v>
      </c>
      <c r="B24" s="3">
        <v>0</v>
      </c>
      <c r="C24" s="4">
        <v>0</v>
      </c>
      <c r="D24" s="5">
        <v>0</v>
      </c>
      <c r="E24" s="4">
        <v>0</v>
      </c>
      <c r="F24" s="140" t="e">
        <f>((B24*C24*D24)/B24)/D24</f>
        <v>#DIV/0!</v>
      </c>
      <c r="G24" s="139" t="s">
        <v>157</v>
      </c>
      <c r="H24" s="141">
        <f t="shared" ref="H24:J28" si="2">B24</f>
        <v>0</v>
      </c>
      <c r="I24" s="140">
        <f t="shared" si="2"/>
        <v>0</v>
      </c>
      <c r="J24" s="142">
        <f t="shared" si="2"/>
        <v>0</v>
      </c>
      <c r="K24" s="140">
        <f>H24*I24*J24</f>
        <v>0</v>
      </c>
      <c r="L24" s="143" t="s">
        <v>158</v>
      </c>
    </row>
    <row r="25" spans="1:16" ht="57" customHeight="1">
      <c r="A25" s="147" t="s">
        <v>159</v>
      </c>
      <c r="B25" s="3">
        <v>0</v>
      </c>
      <c r="C25" s="4">
        <v>0</v>
      </c>
      <c r="D25" s="5">
        <v>0</v>
      </c>
      <c r="E25" s="4">
        <v>0</v>
      </c>
      <c r="F25" s="140" t="e">
        <f>((B25*C25*D25)/B25)/D25</f>
        <v>#DIV/0!</v>
      </c>
      <c r="G25" s="139" t="s">
        <v>160</v>
      </c>
      <c r="H25" s="141">
        <f t="shared" si="2"/>
        <v>0</v>
      </c>
      <c r="I25" s="140">
        <f t="shared" si="2"/>
        <v>0</v>
      </c>
      <c r="J25" s="142">
        <f t="shared" si="2"/>
        <v>0</v>
      </c>
      <c r="K25" s="140">
        <f>H25*I25*J25</f>
        <v>0</v>
      </c>
      <c r="L25" s="143" t="s">
        <v>161</v>
      </c>
    </row>
    <row r="26" spans="1:16" ht="80.25" customHeight="1">
      <c r="A26" s="147" t="s">
        <v>162</v>
      </c>
      <c r="B26" s="3">
        <v>0</v>
      </c>
      <c r="C26" s="4">
        <v>0</v>
      </c>
      <c r="D26" s="5">
        <v>0</v>
      </c>
      <c r="E26" s="144"/>
      <c r="F26" s="140" t="e">
        <f>((B26*C26*D26)/B26)/D26</f>
        <v>#DIV/0!</v>
      </c>
      <c r="G26" s="139" t="s">
        <v>170</v>
      </c>
      <c r="H26" s="141">
        <f t="shared" si="2"/>
        <v>0</v>
      </c>
      <c r="I26" s="140">
        <f t="shared" si="2"/>
        <v>0</v>
      </c>
      <c r="J26" s="142">
        <f t="shared" si="2"/>
        <v>0</v>
      </c>
      <c r="K26" s="140">
        <f>H26*I26*J26</f>
        <v>0</v>
      </c>
      <c r="L26" s="143" t="s">
        <v>164</v>
      </c>
    </row>
    <row r="27" spans="1:16" ht="43.5" customHeight="1">
      <c r="A27" s="147" t="s">
        <v>113</v>
      </c>
      <c r="B27" s="3">
        <v>0</v>
      </c>
      <c r="C27" s="4">
        <v>0</v>
      </c>
      <c r="D27" s="14">
        <v>0</v>
      </c>
      <c r="E27" s="145"/>
      <c r="F27" s="146" t="e">
        <f>((B27*C27*D27)/B27)/D27</f>
        <v>#DIV/0!</v>
      </c>
      <c r="G27" s="147" t="s">
        <v>111</v>
      </c>
      <c r="H27" s="148">
        <f t="shared" si="2"/>
        <v>0</v>
      </c>
      <c r="I27" s="146">
        <f t="shared" si="2"/>
        <v>0</v>
      </c>
      <c r="J27" s="149">
        <f>D27</f>
        <v>0</v>
      </c>
      <c r="K27" s="140">
        <f>H27*I27*J27</f>
        <v>0</v>
      </c>
      <c r="L27" s="143" t="s">
        <v>165</v>
      </c>
    </row>
    <row r="28" spans="1:16" ht="41.25" customHeight="1">
      <c r="A28" s="147" t="s">
        <v>114</v>
      </c>
      <c r="B28" s="3">
        <v>0</v>
      </c>
      <c r="C28" s="4">
        <v>0</v>
      </c>
      <c r="D28" s="145"/>
      <c r="E28" s="145"/>
      <c r="F28" s="145"/>
      <c r="G28" s="147" t="s">
        <v>112</v>
      </c>
      <c r="H28" s="148">
        <f t="shared" si="2"/>
        <v>0</v>
      </c>
      <c r="I28" s="146">
        <f t="shared" si="2"/>
        <v>0</v>
      </c>
      <c r="J28" s="145"/>
      <c r="K28" s="140">
        <f>H28*I28</f>
        <v>0</v>
      </c>
      <c r="L28" s="143" t="s">
        <v>166</v>
      </c>
      <c r="M28" s="120">
        <v>1</v>
      </c>
      <c r="N28" s="120">
        <v>2</v>
      </c>
      <c r="O28" s="120">
        <v>3</v>
      </c>
      <c r="P28" s="120">
        <v>4</v>
      </c>
    </row>
    <row r="29" spans="1:16" s="138" customFormat="1" ht="72.75" customHeight="1">
      <c r="A29" s="134" t="s">
        <v>218</v>
      </c>
      <c r="B29" s="135" t="s">
        <v>123</v>
      </c>
      <c r="C29" s="135" t="s">
        <v>169</v>
      </c>
      <c r="D29" s="135" t="s">
        <v>120</v>
      </c>
      <c r="E29" s="135" t="s">
        <v>151</v>
      </c>
      <c r="F29" s="135" t="s">
        <v>124</v>
      </c>
      <c r="G29" s="136" t="str">
        <f>A29</f>
        <v>事務職員の賃金改善の内容</v>
      </c>
      <c r="H29" s="135" t="s">
        <v>152</v>
      </c>
      <c r="I29" s="135" t="s">
        <v>153</v>
      </c>
      <c r="J29" s="135" t="s">
        <v>154</v>
      </c>
      <c r="K29" s="135" t="s">
        <v>155</v>
      </c>
      <c r="L29" s="137" t="s">
        <v>214</v>
      </c>
    </row>
    <row r="30" spans="1:16" ht="50.25" customHeight="1">
      <c r="A30" s="147" t="s">
        <v>156</v>
      </c>
      <c r="B30" s="3">
        <v>0</v>
      </c>
      <c r="C30" s="4">
        <v>0</v>
      </c>
      <c r="D30" s="5">
        <v>0</v>
      </c>
      <c r="E30" s="4">
        <v>0</v>
      </c>
      <c r="F30" s="140" t="e">
        <f>((B30*C30*D30)/B30)/D30</f>
        <v>#DIV/0!</v>
      </c>
      <c r="G30" s="139" t="s">
        <v>157</v>
      </c>
      <c r="H30" s="141">
        <f t="shared" ref="H30:J34" si="3">B30</f>
        <v>0</v>
      </c>
      <c r="I30" s="140">
        <f t="shared" si="3"/>
        <v>0</v>
      </c>
      <c r="J30" s="142">
        <f t="shared" si="3"/>
        <v>0</v>
      </c>
      <c r="K30" s="140">
        <f>H30*I30*J30</f>
        <v>0</v>
      </c>
      <c r="L30" s="143" t="s">
        <v>158</v>
      </c>
    </row>
    <row r="31" spans="1:16" ht="57" customHeight="1">
      <c r="A31" s="147" t="s">
        <v>159</v>
      </c>
      <c r="B31" s="3">
        <v>0</v>
      </c>
      <c r="C31" s="4">
        <v>0</v>
      </c>
      <c r="D31" s="5">
        <v>0</v>
      </c>
      <c r="E31" s="4">
        <v>0</v>
      </c>
      <c r="F31" s="140" t="e">
        <f>((B31*C31*D31)/B31)/D31</f>
        <v>#DIV/0!</v>
      </c>
      <c r="G31" s="139" t="s">
        <v>160</v>
      </c>
      <c r="H31" s="141">
        <f t="shared" si="3"/>
        <v>0</v>
      </c>
      <c r="I31" s="140">
        <f t="shared" si="3"/>
        <v>0</v>
      </c>
      <c r="J31" s="142">
        <f t="shared" si="3"/>
        <v>0</v>
      </c>
      <c r="K31" s="140">
        <f>H31*I31*J31</f>
        <v>0</v>
      </c>
      <c r="L31" s="143" t="s">
        <v>161</v>
      </c>
    </row>
    <row r="32" spans="1:16" ht="80.25" customHeight="1">
      <c r="A32" s="147" t="s">
        <v>162</v>
      </c>
      <c r="B32" s="3">
        <v>0</v>
      </c>
      <c r="C32" s="4">
        <v>0</v>
      </c>
      <c r="D32" s="5">
        <v>0</v>
      </c>
      <c r="E32" s="144"/>
      <c r="F32" s="140" t="e">
        <f>((B32*C32*D32)/B32)/D32</f>
        <v>#DIV/0!</v>
      </c>
      <c r="G32" s="139" t="s">
        <v>170</v>
      </c>
      <c r="H32" s="141">
        <f t="shared" si="3"/>
        <v>0</v>
      </c>
      <c r="I32" s="140">
        <f t="shared" si="3"/>
        <v>0</v>
      </c>
      <c r="J32" s="142">
        <f t="shared" si="3"/>
        <v>0</v>
      </c>
      <c r="K32" s="140">
        <f>H32*I32*J32</f>
        <v>0</v>
      </c>
      <c r="L32" s="143" t="s">
        <v>164</v>
      </c>
    </row>
    <row r="33" spans="1:16" ht="43.5" customHeight="1">
      <c r="A33" s="147" t="s">
        <v>113</v>
      </c>
      <c r="B33" s="3">
        <v>0</v>
      </c>
      <c r="C33" s="4">
        <v>0</v>
      </c>
      <c r="D33" s="14">
        <v>0</v>
      </c>
      <c r="E33" s="145"/>
      <c r="F33" s="146" t="e">
        <f>((B33*C33*D33)/B33)/D33</f>
        <v>#DIV/0!</v>
      </c>
      <c r="G33" s="147" t="s">
        <v>111</v>
      </c>
      <c r="H33" s="148">
        <f t="shared" si="3"/>
        <v>0</v>
      </c>
      <c r="I33" s="146">
        <f t="shared" si="3"/>
        <v>0</v>
      </c>
      <c r="J33" s="149">
        <f>D33</f>
        <v>0</v>
      </c>
      <c r="K33" s="140">
        <f>H33*I33*J33</f>
        <v>0</v>
      </c>
      <c r="L33" s="143" t="s">
        <v>165</v>
      </c>
    </row>
    <row r="34" spans="1:16" ht="41.25" customHeight="1">
      <c r="A34" s="147" t="s">
        <v>114</v>
      </c>
      <c r="B34" s="3">
        <v>0</v>
      </c>
      <c r="C34" s="4">
        <v>0</v>
      </c>
      <c r="D34" s="145"/>
      <c r="E34" s="145"/>
      <c r="F34" s="145"/>
      <c r="G34" s="147" t="s">
        <v>112</v>
      </c>
      <c r="H34" s="148">
        <f t="shared" si="3"/>
        <v>0</v>
      </c>
      <c r="I34" s="146">
        <f t="shared" si="3"/>
        <v>0</v>
      </c>
      <c r="J34" s="145"/>
      <c r="K34" s="140">
        <f>H34*I34</f>
        <v>0</v>
      </c>
      <c r="L34" s="143" t="s">
        <v>166</v>
      </c>
      <c r="M34" s="120">
        <v>1</v>
      </c>
      <c r="N34" s="120">
        <v>2</v>
      </c>
      <c r="O34" s="120">
        <v>3</v>
      </c>
      <c r="P34" s="120">
        <v>4</v>
      </c>
    </row>
    <row r="35" spans="1:16" s="138" customFormat="1" ht="72.75" customHeight="1">
      <c r="A35" s="134" t="s">
        <v>219</v>
      </c>
      <c r="B35" s="135" t="s">
        <v>123</v>
      </c>
      <c r="C35" s="135" t="s">
        <v>169</v>
      </c>
      <c r="D35" s="135" t="s">
        <v>120</v>
      </c>
      <c r="E35" s="135" t="s">
        <v>151</v>
      </c>
      <c r="F35" s="135" t="s">
        <v>124</v>
      </c>
      <c r="G35" s="136" t="str">
        <f>A35</f>
        <v>看護補助者の賃金改善の内容</v>
      </c>
      <c r="H35" s="135" t="s">
        <v>152</v>
      </c>
      <c r="I35" s="135" t="s">
        <v>153</v>
      </c>
      <c r="J35" s="135" t="s">
        <v>154</v>
      </c>
      <c r="K35" s="135" t="s">
        <v>155</v>
      </c>
      <c r="L35" s="137" t="s">
        <v>214</v>
      </c>
    </row>
    <row r="36" spans="1:16" ht="50.25" customHeight="1">
      <c r="A36" s="147" t="s">
        <v>156</v>
      </c>
      <c r="B36" s="3">
        <v>0</v>
      </c>
      <c r="C36" s="4">
        <v>0</v>
      </c>
      <c r="D36" s="5">
        <v>0</v>
      </c>
      <c r="E36" s="4">
        <v>0</v>
      </c>
      <c r="F36" s="140" t="e">
        <f>((B36*C36*D36)/B36)/D36</f>
        <v>#DIV/0!</v>
      </c>
      <c r="G36" s="139" t="s">
        <v>157</v>
      </c>
      <c r="H36" s="141">
        <f t="shared" ref="H36:J40" si="4">B36</f>
        <v>0</v>
      </c>
      <c r="I36" s="140">
        <f t="shared" si="4"/>
        <v>0</v>
      </c>
      <c r="J36" s="142">
        <f t="shared" si="4"/>
        <v>0</v>
      </c>
      <c r="K36" s="140">
        <f>H36*I36*J36</f>
        <v>0</v>
      </c>
      <c r="L36" s="143" t="s">
        <v>158</v>
      </c>
    </row>
    <row r="37" spans="1:16" ht="57" customHeight="1">
      <c r="A37" s="147" t="s">
        <v>159</v>
      </c>
      <c r="B37" s="3">
        <v>0</v>
      </c>
      <c r="C37" s="4">
        <v>0</v>
      </c>
      <c r="D37" s="5">
        <v>0</v>
      </c>
      <c r="E37" s="4">
        <v>0</v>
      </c>
      <c r="F37" s="140" t="e">
        <f>((B37*C37*D37)/B37)/D37</f>
        <v>#DIV/0!</v>
      </c>
      <c r="G37" s="139" t="s">
        <v>160</v>
      </c>
      <c r="H37" s="141">
        <f t="shared" si="4"/>
        <v>0</v>
      </c>
      <c r="I37" s="140">
        <f t="shared" si="4"/>
        <v>0</v>
      </c>
      <c r="J37" s="142">
        <f t="shared" si="4"/>
        <v>0</v>
      </c>
      <c r="K37" s="140">
        <f>H37*I37*J37</f>
        <v>0</v>
      </c>
      <c r="L37" s="143" t="s">
        <v>161</v>
      </c>
    </row>
    <row r="38" spans="1:16" ht="80.25" customHeight="1">
      <c r="A38" s="147" t="s">
        <v>162</v>
      </c>
      <c r="B38" s="3">
        <v>0</v>
      </c>
      <c r="C38" s="4">
        <v>0</v>
      </c>
      <c r="D38" s="5">
        <v>0</v>
      </c>
      <c r="E38" s="144"/>
      <c r="F38" s="140" t="e">
        <f>((B38*C38*D38)/B38)/D38</f>
        <v>#DIV/0!</v>
      </c>
      <c r="G38" s="139" t="s">
        <v>170</v>
      </c>
      <c r="H38" s="141">
        <f t="shared" si="4"/>
        <v>0</v>
      </c>
      <c r="I38" s="140">
        <f t="shared" si="4"/>
        <v>0</v>
      </c>
      <c r="J38" s="142">
        <f t="shared" si="4"/>
        <v>0</v>
      </c>
      <c r="K38" s="140">
        <f>H38*I38*J38</f>
        <v>0</v>
      </c>
      <c r="L38" s="143" t="s">
        <v>164</v>
      </c>
    </row>
    <row r="39" spans="1:16" ht="43.5" customHeight="1">
      <c r="A39" s="147" t="s">
        <v>113</v>
      </c>
      <c r="B39" s="3">
        <v>0</v>
      </c>
      <c r="C39" s="4">
        <v>0</v>
      </c>
      <c r="D39" s="14">
        <v>0</v>
      </c>
      <c r="E39" s="145"/>
      <c r="F39" s="146" t="e">
        <f>((B39*C39*D39)/B39)/D39</f>
        <v>#DIV/0!</v>
      </c>
      <c r="G39" s="147" t="s">
        <v>111</v>
      </c>
      <c r="H39" s="148">
        <f t="shared" si="4"/>
        <v>0</v>
      </c>
      <c r="I39" s="146">
        <f t="shared" si="4"/>
        <v>0</v>
      </c>
      <c r="J39" s="149">
        <f>D39</f>
        <v>0</v>
      </c>
      <c r="K39" s="140">
        <f>H39*I39*J39</f>
        <v>0</v>
      </c>
      <c r="L39" s="143" t="s">
        <v>165</v>
      </c>
    </row>
    <row r="40" spans="1:16" ht="41.25" customHeight="1">
      <c r="A40" s="147" t="s">
        <v>114</v>
      </c>
      <c r="B40" s="3">
        <v>0</v>
      </c>
      <c r="C40" s="4">
        <v>0</v>
      </c>
      <c r="D40" s="145"/>
      <c r="E40" s="145"/>
      <c r="F40" s="145"/>
      <c r="G40" s="147" t="s">
        <v>112</v>
      </c>
      <c r="H40" s="148">
        <f t="shared" si="4"/>
        <v>0</v>
      </c>
      <c r="I40" s="146">
        <f t="shared" si="4"/>
        <v>0</v>
      </c>
      <c r="J40" s="145"/>
      <c r="K40" s="140">
        <f>H40*I40</f>
        <v>0</v>
      </c>
      <c r="L40" s="143" t="s">
        <v>166</v>
      </c>
      <c r="M40" s="120">
        <v>1</v>
      </c>
      <c r="N40" s="120">
        <v>2</v>
      </c>
      <c r="O40" s="120">
        <v>3</v>
      </c>
      <c r="P40" s="120">
        <v>4</v>
      </c>
    </row>
    <row r="41" spans="1:16" s="138" customFormat="1" ht="72.75" customHeight="1">
      <c r="A41" s="134" t="s">
        <v>220</v>
      </c>
      <c r="B41" s="135" t="s">
        <v>123</v>
      </c>
      <c r="C41" s="135" t="s">
        <v>169</v>
      </c>
      <c r="D41" s="135" t="s">
        <v>120</v>
      </c>
      <c r="E41" s="135" t="s">
        <v>151</v>
      </c>
      <c r="F41" s="135" t="s">
        <v>124</v>
      </c>
      <c r="G41" s="136" t="str">
        <f>A41</f>
        <v>薬剤師の賃金改善の内容</v>
      </c>
      <c r="H41" s="135" t="s">
        <v>152</v>
      </c>
      <c r="I41" s="135" t="s">
        <v>153</v>
      </c>
      <c r="J41" s="135" t="s">
        <v>154</v>
      </c>
      <c r="K41" s="135" t="s">
        <v>155</v>
      </c>
      <c r="L41" s="137" t="s">
        <v>214</v>
      </c>
    </row>
    <row r="42" spans="1:16" ht="50.25" customHeight="1">
      <c r="A42" s="147" t="s">
        <v>156</v>
      </c>
      <c r="B42" s="3">
        <v>0</v>
      </c>
      <c r="C42" s="4">
        <v>0</v>
      </c>
      <c r="D42" s="5">
        <v>0</v>
      </c>
      <c r="E42" s="4">
        <v>0</v>
      </c>
      <c r="F42" s="140" t="e">
        <f>((B42*C42*D42)/B42)/D42</f>
        <v>#DIV/0!</v>
      </c>
      <c r="G42" s="139" t="s">
        <v>157</v>
      </c>
      <c r="H42" s="141">
        <f t="shared" ref="H42:J46" si="5">B42</f>
        <v>0</v>
      </c>
      <c r="I42" s="140">
        <f t="shared" si="5"/>
        <v>0</v>
      </c>
      <c r="J42" s="142">
        <f t="shared" si="5"/>
        <v>0</v>
      </c>
      <c r="K42" s="140">
        <f>H42*I42*J42</f>
        <v>0</v>
      </c>
      <c r="L42" s="143" t="s">
        <v>158</v>
      </c>
    </row>
    <row r="43" spans="1:16" ht="57" customHeight="1">
      <c r="A43" s="147" t="s">
        <v>159</v>
      </c>
      <c r="B43" s="3">
        <v>0</v>
      </c>
      <c r="C43" s="4">
        <v>0</v>
      </c>
      <c r="D43" s="5">
        <v>0</v>
      </c>
      <c r="E43" s="4">
        <v>0</v>
      </c>
      <c r="F43" s="140" t="e">
        <f>((B43*C43*D43)/B43)/D43</f>
        <v>#DIV/0!</v>
      </c>
      <c r="G43" s="139" t="s">
        <v>160</v>
      </c>
      <c r="H43" s="141">
        <f t="shared" si="5"/>
        <v>0</v>
      </c>
      <c r="I43" s="140">
        <f t="shared" si="5"/>
        <v>0</v>
      </c>
      <c r="J43" s="142">
        <f t="shared" si="5"/>
        <v>0</v>
      </c>
      <c r="K43" s="140">
        <f>H43*I43*J43</f>
        <v>0</v>
      </c>
      <c r="L43" s="143" t="s">
        <v>161</v>
      </c>
    </row>
    <row r="44" spans="1:16" ht="80.25" customHeight="1">
      <c r="A44" s="147" t="s">
        <v>162</v>
      </c>
      <c r="B44" s="3">
        <v>0</v>
      </c>
      <c r="C44" s="4">
        <v>0</v>
      </c>
      <c r="D44" s="5">
        <v>0</v>
      </c>
      <c r="E44" s="144"/>
      <c r="F44" s="140" t="e">
        <f>((B44*C44*D44)/B44)/D44</f>
        <v>#DIV/0!</v>
      </c>
      <c r="G44" s="139" t="s">
        <v>170</v>
      </c>
      <c r="H44" s="141">
        <f t="shared" si="5"/>
        <v>0</v>
      </c>
      <c r="I44" s="140">
        <f t="shared" si="5"/>
        <v>0</v>
      </c>
      <c r="J44" s="142">
        <f t="shared" si="5"/>
        <v>0</v>
      </c>
      <c r="K44" s="140">
        <f>H44*I44*J44</f>
        <v>0</v>
      </c>
      <c r="L44" s="143" t="s">
        <v>164</v>
      </c>
    </row>
    <row r="45" spans="1:16" ht="43.5" customHeight="1">
      <c r="A45" s="147" t="s">
        <v>113</v>
      </c>
      <c r="B45" s="3">
        <v>0</v>
      </c>
      <c r="C45" s="4">
        <v>0</v>
      </c>
      <c r="D45" s="14">
        <v>0</v>
      </c>
      <c r="E45" s="145"/>
      <c r="F45" s="146" t="e">
        <f>((B45*C45*D45)/B45)/D45</f>
        <v>#DIV/0!</v>
      </c>
      <c r="G45" s="147" t="s">
        <v>111</v>
      </c>
      <c r="H45" s="148">
        <f t="shared" si="5"/>
        <v>0</v>
      </c>
      <c r="I45" s="146">
        <f t="shared" si="5"/>
        <v>0</v>
      </c>
      <c r="J45" s="149">
        <f>D45</f>
        <v>0</v>
      </c>
      <c r="K45" s="140">
        <f>H45*I45*J45</f>
        <v>0</v>
      </c>
      <c r="L45" s="143" t="s">
        <v>165</v>
      </c>
    </row>
    <row r="46" spans="1:16" ht="41.25" customHeight="1">
      <c r="A46" s="147" t="s">
        <v>114</v>
      </c>
      <c r="B46" s="3">
        <v>0</v>
      </c>
      <c r="C46" s="4">
        <v>0</v>
      </c>
      <c r="D46" s="145"/>
      <c r="E46" s="145"/>
      <c r="F46" s="145"/>
      <c r="G46" s="147" t="s">
        <v>112</v>
      </c>
      <c r="H46" s="148">
        <f t="shared" si="5"/>
        <v>0</v>
      </c>
      <c r="I46" s="146">
        <f t="shared" si="5"/>
        <v>0</v>
      </c>
      <c r="J46" s="145"/>
      <c r="K46" s="140">
        <f>H46*I46</f>
        <v>0</v>
      </c>
      <c r="L46" s="143" t="s">
        <v>166</v>
      </c>
      <c r="M46" s="120">
        <v>1</v>
      </c>
      <c r="N46" s="120">
        <v>2</v>
      </c>
      <c r="O46" s="120">
        <v>3</v>
      </c>
      <c r="P46" s="120">
        <v>4</v>
      </c>
    </row>
    <row r="47" spans="1:16" s="138" customFormat="1" ht="72.75" customHeight="1">
      <c r="A47" s="134" t="s">
        <v>221</v>
      </c>
      <c r="B47" s="135" t="s">
        <v>123</v>
      </c>
      <c r="C47" s="135" t="s">
        <v>169</v>
      </c>
      <c r="D47" s="135" t="s">
        <v>120</v>
      </c>
      <c r="E47" s="135" t="s">
        <v>151</v>
      </c>
      <c r="F47" s="135" t="s">
        <v>124</v>
      </c>
      <c r="G47" s="136" t="str">
        <f>A47</f>
        <v>（常勤（換算しない）10人以上を雇用している場合は必ず記載）
リハビリ職種（理学療法士、作業療法士、言語聴覚士）の賃金改善の内容</v>
      </c>
      <c r="H47" s="135" t="s">
        <v>152</v>
      </c>
      <c r="I47" s="135" t="s">
        <v>153</v>
      </c>
      <c r="J47" s="135" t="s">
        <v>154</v>
      </c>
      <c r="K47" s="135" t="s">
        <v>155</v>
      </c>
      <c r="L47" s="137" t="s">
        <v>214</v>
      </c>
    </row>
    <row r="48" spans="1:16" ht="50.25" customHeight="1">
      <c r="A48" s="147" t="s">
        <v>156</v>
      </c>
      <c r="B48" s="3">
        <v>0</v>
      </c>
      <c r="C48" s="4">
        <v>0</v>
      </c>
      <c r="D48" s="5">
        <v>0</v>
      </c>
      <c r="E48" s="4">
        <v>0</v>
      </c>
      <c r="F48" s="140" t="e">
        <f>((B48*C48*D48)/B48)/D48</f>
        <v>#DIV/0!</v>
      </c>
      <c r="G48" s="139" t="s">
        <v>157</v>
      </c>
      <c r="H48" s="141">
        <f t="shared" ref="H48:J52" si="6">B48</f>
        <v>0</v>
      </c>
      <c r="I48" s="140">
        <f t="shared" si="6"/>
        <v>0</v>
      </c>
      <c r="J48" s="142">
        <f t="shared" si="6"/>
        <v>0</v>
      </c>
      <c r="K48" s="140">
        <f>H48*I48*J48</f>
        <v>0</v>
      </c>
      <c r="L48" s="143" t="s">
        <v>158</v>
      </c>
    </row>
    <row r="49" spans="1:16" ht="57" customHeight="1">
      <c r="A49" s="147" t="s">
        <v>159</v>
      </c>
      <c r="B49" s="3">
        <v>0</v>
      </c>
      <c r="C49" s="4">
        <v>0</v>
      </c>
      <c r="D49" s="5">
        <v>0</v>
      </c>
      <c r="E49" s="4">
        <v>0</v>
      </c>
      <c r="F49" s="140" t="e">
        <f>((B49*C49*D49)/B49)/D49</f>
        <v>#DIV/0!</v>
      </c>
      <c r="G49" s="139" t="s">
        <v>160</v>
      </c>
      <c r="H49" s="141">
        <f t="shared" si="6"/>
        <v>0</v>
      </c>
      <c r="I49" s="140">
        <f t="shared" si="6"/>
        <v>0</v>
      </c>
      <c r="J49" s="142">
        <f t="shared" si="6"/>
        <v>0</v>
      </c>
      <c r="K49" s="140">
        <f>H49*I49*J49</f>
        <v>0</v>
      </c>
      <c r="L49" s="143" t="s">
        <v>161</v>
      </c>
    </row>
    <row r="50" spans="1:16" ht="80.25" customHeight="1">
      <c r="A50" s="147" t="s">
        <v>162</v>
      </c>
      <c r="B50" s="3">
        <v>0</v>
      </c>
      <c r="C50" s="4">
        <v>0</v>
      </c>
      <c r="D50" s="5">
        <v>0</v>
      </c>
      <c r="E50" s="144"/>
      <c r="F50" s="140" t="e">
        <f>((B50*C50*D50)/B50)/D50</f>
        <v>#DIV/0!</v>
      </c>
      <c r="G50" s="139" t="s">
        <v>170</v>
      </c>
      <c r="H50" s="141">
        <f t="shared" si="6"/>
        <v>0</v>
      </c>
      <c r="I50" s="140">
        <f t="shared" si="6"/>
        <v>0</v>
      </c>
      <c r="J50" s="142">
        <f t="shared" si="6"/>
        <v>0</v>
      </c>
      <c r="K50" s="140">
        <f>H50*I50*J50</f>
        <v>0</v>
      </c>
      <c r="L50" s="143" t="s">
        <v>164</v>
      </c>
    </row>
    <row r="51" spans="1:16" ht="43.5" customHeight="1">
      <c r="A51" s="147" t="s">
        <v>113</v>
      </c>
      <c r="B51" s="3">
        <v>0</v>
      </c>
      <c r="C51" s="4">
        <v>0</v>
      </c>
      <c r="D51" s="14">
        <v>0</v>
      </c>
      <c r="E51" s="145"/>
      <c r="F51" s="146" t="e">
        <f>((B51*C51*D51)/B51)/D51</f>
        <v>#DIV/0!</v>
      </c>
      <c r="G51" s="147" t="s">
        <v>111</v>
      </c>
      <c r="H51" s="148">
        <f t="shared" si="6"/>
        <v>0</v>
      </c>
      <c r="I51" s="146">
        <f t="shared" si="6"/>
        <v>0</v>
      </c>
      <c r="J51" s="149">
        <f>D51</f>
        <v>0</v>
      </c>
      <c r="K51" s="140">
        <f>H51*I51*J51</f>
        <v>0</v>
      </c>
      <c r="L51" s="143" t="s">
        <v>165</v>
      </c>
    </row>
    <row r="52" spans="1:16" ht="41.25" customHeight="1">
      <c r="A52" s="147" t="s">
        <v>114</v>
      </c>
      <c r="B52" s="3">
        <v>0</v>
      </c>
      <c r="C52" s="4">
        <v>0</v>
      </c>
      <c r="D52" s="145"/>
      <c r="E52" s="145"/>
      <c r="F52" s="145"/>
      <c r="G52" s="147" t="s">
        <v>112</v>
      </c>
      <c r="H52" s="148">
        <f t="shared" si="6"/>
        <v>0</v>
      </c>
      <c r="I52" s="146">
        <f t="shared" si="6"/>
        <v>0</v>
      </c>
      <c r="J52" s="145"/>
      <c r="K52" s="140">
        <f>H52*I52</f>
        <v>0</v>
      </c>
      <c r="L52" s="143" t="s">
        <v>166</v>
      </c>
      <c r="M52" s="120">
        <v>1</v>
      </c>
      <c r="N52" s="120">
        <v>2</v>
      </c>
      <c r="O52" s="120">
        <v>3</v>
      </c>
      <c r="P52" s="120">
        <v>4</v>
      </c>
    </row>
    <row r="53" spans="1:16" s="138" customFormat="1" ht="72.75" customHeight="1">
      <c r="A53" s="134" t="s">
        <v>222</v>
      </c>
      <c r="B53" s="135" t="s">
        <v>123</v>
      </c>
      <c r="C53" s="135" t="s">
        <v>169</v>
      </c>
      <c r="D53" s="135" t="s">
        <v>120</v>
      </c>
      <c r="E53" s="135" t="s">
        <v>151</v>
      </c>
      <c r="F53" s="135" t="s">
        <v>124</v>
      </c>
      <c r="G53" s="136" t="str">
        <f>A53</f>
        <v>（理学療法士単独の賃金表がある場合は必ず記載）
理学療法士の賃金改善の内容</v>
      </c>
      <c r="H53" s="135" t="s">
        <v>152</v>
      </c>
      <c r="I53" s="135" t="s">
        <v>153</v>
      </c>
      <c r="J53" s="135" t="s">
        <v>154</v>
      </c>
      <c r="K53" s="135" t="s">
        <v>155</v>
      </c>
      <c r="L53" s="137" t="s">
        <v>214</v>
      </c>
    </row>
    <row r="54" spans="1:16" ht="50.25" customHeight="1">
      <c r="A54" s="147" t="s">
        <v>156</v>
      </c>
      <c r="B54" s="3">
        <v>0</v>
      </c>
      <c r="C54" s="4">
        <v>0</v>
      </c>
      <c r="D54" s="5">
        <v>0</v>
      </c>
      <c r="E54" s="4">
        <v>0</v>
      </c>
      <c r="F54" s="140" t="e">
        <f>((B54*C54*D54)/B54)/D54</f>
        <v>#DIV/0!</v>
      </c>
      <c r="G54" s="139" t="s">
        <v>157</v>
      </c>
      <c r="H54" s="141">
        <f t="shared" ref="H54:J58" si="7">B54</f>
        <v>0</v>
      </c>
      <c r="I54" s="140">
        <f t="shared" si="7"/>
        <v>0</v>
      </c>
      <c r="J54" s="142">
        <f t="shared" si="7"/>
        <v>0</v>
      </c>
      <c r="K54" s="140">
        <f>H54*I54*J54</f>
        <v>0</v>
      </c>
      <c r="L54" s="143" t="s">
        <v>158</v>
      </c>
    </row>
    <row r="55" spans="1:16" ht="57" customHeight="1">
      <c r="A55" s="147" t="s">
        <v>159</v>
      </c>
      <c r="B55" s="3">
        <v>0</v>
      </c>
      <c r="C55" s="4">
        <v>0</v>
      </c>
      <c r="D55" s="5">
        <v>0</v>
      </c>
      <c r="E55" s="4">
        <v>0</v>
      </c>
      <c r="F55" s="140" t="e">
        <f>((B55*C55*D55)/B55)/D55</f>
        <v>#DIV/0!</v>
      </c>
      <c r="G55" s="139" t="s">
        <v>160</v>
      </c>
      <c r="H55" s="141">
        <f t="shared" si="7"/>
        <v>0</v>
      </c>
      <c r="I55" s="140">
        <f t="shared" si="7"/>
        <v>0</v>
      </c>
      <c r="J55" s="142">
        <f t="shared" si="7"/>
        <v>0</v>
      </c>
      <c r="K55" s="140">
        <f>H55*I55*J55</f>
        <v>0</v>
      </c>
      <c r="L55" s="143" t="s">
        <v>161</v>
      </c>
    </row>
    <row r="56" spans="1:16" ht="80.25" customHeight="1">
      <c r="A56" s="147" t="s">
        <v>162</v>
      </c>
      <c r="B56" s="3">
        <v>0</v>
      </c>
      <c r="C56" s="4">
        <v>0</v>
      </c>
      <c r="D56" s="5">
        <v>0</v>
      </c>
      <c r="E56" s="144"/>
      <c r="F56" s="140" t="e">
        <f>((B56*C56*D56)/B56)/D56</f>
        <v>#DIV/0!</v>
      </c>
      <c r="G56" s="139" t="s">
        <v>170</v>
      </c>
      <c r="H56" s="141">
        <f t="shared" si="7"/>
        <v>0</v>
      </c>
      <c r="I56" s="140">
        <f t="shared" si="7"/>
        <v>0</v>
      </c>
      <c r="J56" s="142">
        <f t="shared" si="7"/>
        <v>0</v>
      </c>
      <c r="K56" s="140">
        <f>H56*I56*J56</f>
        <v>0</v>
      </c>
      <c r="L56" s="143" t="s">
        <v>164</v>
      </c>
    </row>
    <row r="57" spans="1:16" ht="43.5" customHeight="1">
      <c r="A57" s="147" t="s">
        <v>113</v>
      </c>
      <c r="B57" s="3">
        <v>0</v>
      </c>
      <c r="C57" s="4">
        <v>0</v>
      </c>
      <c r="D57" s="14">
        <v>0</v>
      </c>
      <c r="E57" s="145"/>
      <c r="F57" s="146" t="e">
        <f>((B57*C57*D57)/B57)/D57</f>
        <v>#DIV/0!</v>
      </c>
      <c r="G57" s="147" t="s">
        <v>111</v>
      </c>
      <c r="H57" s="148">
        <f t="shared" si="7"/>
        <v>0</v>
      </c>
      <c r="I57" s="146">
        <f t="shared" si="7"/>
        <v>0</v>
      </c>
      <c r="J57" s="149">
        <f>D57</f>
        <v>0</v>
      </c>
      <c r="K57" s="140">
        <f>H57*I57*J57</f>
        <v>0</v>
      </c>
      <c r="L57" s="143" t="s">
        <v>165</v>
      </c>
    </row>
    <row r="58" spans="1:16" ht="41.25" customHeight="1">
      <c r="A58" s="147" t="s">
        <v>114</v>
      </c>
      <c r="B58" s="3">
        <v>0</v>
      </c>
      <c r="C58" s="4">
        <v>0</v>
      </c>
      <c r="D58" s="145"/>
      <c r="E58" s="145"/>
      <c r="F58" s="145"/>
      <c r="G58" s="147" t="s">
        <v>112</v>
      </c>
      <c r="H58" s="148">
        <f t="shared" si="7"/>
        <v>0</v>
      </c>
      <c r="I58" s="146">
        <f t="shared" si="7"/>
        <v>0</v>
      </c>
      <c r="J58" s="145"/>
      <c r="K58" s="140">
        <f>H58*I58</f>
        <v>0</v>
      </c>
      <c r="L58" s="143" t="s">
        <v>166</v>
      </c>
      <c r="M58" s="120">
        <v>1</v>
      </c>
      <c r="N58" s="120">
        <v>2</v>
      </c>
      <c r="O58" s="120">
        <v>3</v>
      </c>
      <c r="P58" s="120">
        <v>4</v>
      </c>
    </row>
    <row r="59" spans="1:16" s="138" customFormat="1" ht="72.75" customHeight="1">
      <c r="A59" s="134" t="s">
        <v>223</v>
      </c>
      <c r="B59" s="135" t="s">
        <v>123</v>
      </c>
      <c r="C59" s="135" t="s">
        <v>169</v>
      </c>
      <c r="D59" s="135" t="s">
        <v>120</v>
      </c>
      <c r="E59" s="135" t="s">
        <v>151</v>
      </c>
      <c r="F59" s="135" t="s">
        <v>124</v>
      </c>
      <c r="G59" s="136" t="str">
        <f>A59</f>
        <v>（作業療法士単独の賃金表がある場合は必ず記載）
作業療法士の賃金改善の内容</v>
      </c>
      <c r="H59" s="135" t="s">
        <v>152</v>
      </c>
      <c r="I59" s="135" t="s">
        <v>153</v>
      </c>
      <c r="J59" s="135" t="s">
        <v>154</v>
      </c>
      <c r="K59" s="135" t="s">
        <v>155</v>
      </c>
      <c r="L59" s="137" t="s">
        <v>214</v>
      </c>
    </row>
    <row r="60" spans="1:16" ht="50.25" customHeight="1">
      <c r="A60" s="147" t="s">
        <v>156</v>
      </c>
      <c r="B60" s="3">
        <v>0</v>
      </c>
      <c r="C60" s="4">
        <v>0</v>
      </c>
      <c r="D60" s="5">
        <v>0</v>
      </c>
      <c r="E60" s="4">
        <v>0</v>
      </c>
      <c r="F60" s="140" t="e">
        <f>((B60*C60*D60)/B60)/D60</f>
        <v>#DIV/0!</v>
      </c>
      <c r="G60" s="139" t="s">
        <v>157</v>
      </c>
      <c r="H60" s="141">
        <f t="shared" ref="H60:J64" si="8">B60</f>
        <v>0</v>
      </c>
      <c r="I60" s="140">
        <f t="shared" si="8"/>
        <v>0</v>
      </c>
      <c r="J60" s="142">
        <f t="shared" si="8"/>
        <v>0</v>
      </c>
      <c r="K60" s="140">
        <f>H60*I60*J60</f>
        <v>0</v>
      </c>
      <c r="L60" s="143" t="s">
        <v>158</v>
      </c>
    </row>
    <row r="61" spans="1:16" ht="57" customHeight="1">
      <c r="A61" s="147" t="s">
        <v>159</v>
      </c>
      <c r="B61" s="3">
        <v>0</v>
      </c>
      <c r="C61" s="4">
        <v>0</v>
      </c>
      <c r="D61" s="5">
        <v>0</v>
      </c>
      <c r="E61" s="4">
        <v>0</v>
      </c>
      <c r="F61" s="140" t="e">
        <f>((B61*C61*D61)/B61)/D61</f>
        <v>#DIV/0!</v>
      </c>
      <c r="G61" s="139" t="s">
        <v>160</v>
      </c>
      <c r="H61" s="141">
        <f t="shared" si="8"/>
        <v>0</v>
      </c>
      <c r="I61" s="140">
        <f t="shared" si="8"/>
        <v>0</v>
      </c>
      <c r="J61" s="142">
        <f t="shared" si="8"/>
        <v>0</v>
      </c>
      <c r="K61" s="140">
        <f>H61*I61*J61</f>
        <v>0</v>
      </c>
      <c r="L61" s="143" t="s">
        <v>161</v>
      </c>
    </row>
    <row r="62" spans="1:16" ht="80.25" customHeight="1">
      <c r="A62" s="147" t="s">
        <v>162</v>
      </c>
      <c r="B62" s="3">
        <v>0</v>
      </c>
      <c r="C62" s="4">
        <v>0</v>
      </c>
      <c r="D62" s="5">
        <v>0</v>
      </c>
      <c r="E62" s="144"/>
      <c r="F62" s="140" t="e">
        <f>((B62*C62*D62)/B62)/D62</f>
        <v>#DIV/0!</v>
      </c>
      <c r="G62" s="139" t="s">
        <v>170</v>
      </c>
      <c r="H62" s="141">
        <f t="shared" si="8"/>
        <v>0</v>
      </c>
      <c r="I62" s="140">
        <f t="shared" si="8"/>
        <v>0</v>
      </c>
      <c r="J62" s="142">
        <f t="shared" si="8"/>
        <v>0</v>
      </c>
      <c r="K62" s="140">
        <f>H62*I62*J62</f>
        <v>0</v>
      </c>
      <c r="L62" s="143" t="s">
        <v>164</v>
      </c>
    </row>
    <row r="63" spans="1:16" ht="43.5" customHeight="1">
      <c r="A63" s="147" t="s">
        <v>113</v>
      </c>
      <c r="B63" s="3">
        <v>0</v>
      </c>
      <c r="C63" s="4">
        <v>0</v>
      </c>
      <c r="D63" s="14">
        <v>0</v>
      </c>
      <c r="E63" s="145"/>
      <c r="F63" s="146" t="e">
        <f>((B63*C63*D63)/B63)/D63</f>
        <v>#DIV/0!</v>
      </c>
      <c r="G63" s="147" t="s">
        <v>111</v>
      </c>
      <c r="H63" s="148">
        <f t="shared" si="8"/>
        <v>0</v>
      </c>
      <c r="I63" s="146">
        <f t="shared" si="8"/>
        <v>0</v>
      </c>
      <c r="J63" s="149">
        <f>D63</f>
        <v>0</v>
      </c>
      <c r="K63" s="140">
        <f>H63*I63*J63</f>
        <v>0</v>
      </c>
      <c r="L63" s="143" t="s">
        <v>165</v>
      </c>
    </row>
    <row r="64" spans="1:16" ht="41.25" customHeight="1">
      <c r="A64" s="147" t="s">
        <v>114</v>
      </c>
      <c r="B64" s="3">
        <v>0</v>
      </c>
      <c r="C64" s="4">
        <v>0</v>
      </c>
      <c r="D64" s="145"/>
      <c r="E64" s="145"/>
      <c r="F64" s="145"/>
      <c r="G64" s="147" t="s">
        <v>112</v>
      </c>
      <c r="H64" s="148">
        <f t="shared" si="8"/>
        <v>0</v>
      </c>
      <c r="I64" s="146">
        <f t="shared" si="8"/>
        <v>0</v>
      </c>
      <c r="J64" s="145"/>
      <c r="K64" s="140">
        <f>H64*I64</f>
        <v>0</v>
      </c>
      <c r="L64" s="143" t="s">
        <v>166</v>
      </c>
      <c r="M64" s="120">
        <v>1</v>
      </c>
      <c r="N64" s="120">
        <v>2</v>
      </c>
      <c r="O64" s="120">
        <v>3</v>
      </c>
      <c r="P64" s="120">
        <v>4</v>
      </c>
    </row>
    <row r="65" spans="1:16" s="138" customFormat="1" ht="72.75" customHeight="1">
      <c r="A65" s="134" t="s">
        <v>224</v>
      </c>
      <c r="B65" s="135" t="s">
        <v>123</v>
      </c>
      <c r="C65" s="135" t="s">
        <v>169</v>
      </c>
      <c r="D65" s="135" t="s">
        <v>120</v>
      </c>
      <c r="E65" s="135" t="s">
        <v>151</v>
      </c>
      <c r="F65" s="135" t="s">
        <v>124</v>
      </c>
      <c r="G65" s="136" t="str">
        <f>A65</f>
        <v>（言語聴覚士単独の賃金表がある場合は必ず記載）
言語聴覚士の賃金改善の内容</v>
      </c>
      <c r="H65" s="135" t="s">
        <v>152</v>
      </c>
      <c r="I65" s="135" t="s">
        <v>153</v>
      </c>
      <c r="J65" s="135" t="s">
        <v>154</v>
      </c>
      <c r="K65" s="135" t="s">
        <v>155</v>
      </c>
      <c r="L65" s="137" t="s">
        <v>214</v>
      </c>
    </row>
    <row r="66" spans="1:16" ht="50.25" customHeight="1">
      <c r="A66" s="147" t="s">
        <v>156</v>
      </c>
      <c r="B66" s="3">
        <v>0</v>
      </c>
      <c r="C66" s="4">
        <v>0</v>
      </c>
      <c r="D66" s="5">
        <v>0</v>
      </c>
      <c r="E66" s="4">
        <v>0</v>
      </c>
      <c r="F66" s="140" t="e">
        <f>((B66*C66*D66)/B66)/D66</f>
        <v>#DIV/0!</v>
      </c>
      <c r="G66" s="139" t="s">
        <v>157</v>
      </c>
      <c r="H66" s="141">
        <f t="shared" ref="H66:J70" si="9">B66</f>
        <v>0</v>
      </c>
      <c r="I66" s="140">
        <f t="shared" si="9"/>
        <v>0</v>
      </c>
      <c r="J66" s="142">
        <f t="shared" si="9"/>
        <v>0</v>
      </c>
      <c r="K66" s="140">
        <f>H66*I66*J66</f>
        <v>0</v>
      </c>
      <c r="L66" s="143" t="s">
        <v>158</v>
      </c>
    </row>
    <row r="67" spans="1:16" ht="57" customHeight="1">
      <c r="A67" s="147" t="s">
        <v>159</v>
      </c>
      <c r="B67" s="3">
        <v>0</v>
      </c>
      <c r="C67" s="4">
        <v>0</v>
      </c>
      <c r="D67" s="5">
        <v>0</v>
      </c>
      <c r="E67" s="4">
        <v>0</v>
      </c>
      <c r="F67" s="140" t="e">
        <f>((B67*C67*D67)/B67)/D67</f>
        <v>#DIV/0!</v>
      </c>
      <c r="G67" s="139" t="s">
        <v>160</v>
      </c>
      <c r="H67" s="141">
        <f t="shared" si="9"/>
        <v>0</v>
      </c>
      <c r="I67" s="140">
        <f t="shared" si="9"/>
        <v>0</v>
      </c>
      <c r="J67" s="142">
        <f t="shared" si="9"/>
        <v>0</v>
      </c>
      <c r="K67" s="140">
        <f>H67*I67*J67</f>
        <v>0</v>
      </c>
      <c r="L67" s="143" t="s">
        <v>161</v>
      </c>
    </row>
    <row r="68" spans="1:16" ht="80.25" customHeight="1">
      <c r="A68" s="147" t="s">
        <v>162</v>
      </c>
      <c r="B68" s="3">
        <v>0</v>
      </c>
      <c r="C68" s="4">
        <v>0</v>
      </c>
      <c r="D68" s="5">
        <v>0</v>
      </c>
      <c r="E68" s="144"/>
      <c r="F68" s="140" t="e">
        <f>((B68*C68*D68)/B68)/D68</f>
        <v>#DIV/0!</v>
      </c>
      <c r="G68" s="139" t="s">
        <v>170</v>
      </c>
      <c r="H68" s="141">
        <f t="shared" si="9"/>
        <v>0</v>
      </c>
      <c r="I68" s="140">
        <f t="shared" si="9"/>
        <v>0</v>
      </c>
      <c r="J68" s="142">
        <f t="shared" si="9"/>
        <v>0</v>
      </c>
      <c r="K68" s="140">
        <f>H68*I68*J68</f>
        <v>0</v>
      </c>
      <c r="L68" s="143" t="s">
        <v>164</v>
      </c>
    </row>
    <row r="69" spans="1:16" ht="43.5" customHeight="1">
      <c r="A69" s="147" t="s">
        <v>113</v>
      </c>
      <c r="B69" s="3">
        <v>0</v>
      </c>
      <c r="C69" s="4">
        <v>0</v>
      </c>
      <c r="D69" s="14">
        <v>0</v>
      </c>
      <c r="E69" s="145"/>
      <c r="F69" s="146" t="e">
        <f>((B69*C69*D69)/B69)/D69</f>
        <v>#DIV/0!</v>
      </c>
      <c r="G69" s="147" t="s">
        <v>111</v>
      </c>
      <c r="H69" s="148">
        <f t="shared" si="9"/>
        <v>0</v>
      </c>
      <c r="I69" s="146">
        <f t="shared" si="9"/>
        <v>0</v>
      </c>
      <c r="J69" s="149">
        <f>D69</f>
        <v>0</v>
      </c>
      <c r="K69" s="140">
        <f>H69*I69*J69</f>
        <v>0</v>
      </c>
      <c r="L69" s="143" t="s">
        <v>165</v>
      </c>
    </row>
    <row r="70" spans="1:16" ht="41.25" customHeight="1">
      <c r="A70" s="147" t="s">
        <v>114</v>
      </c>
      <c r="B70" s="3">
        <v>0</v>
      </c>
      <c r="C70" s="4">
        <v>0</v>
      </c>
      <c r="D70" s="145"/>
      <c r="E70" s="145"/>
      <c r="F70" s="145"/>
      <c r="G70" s="147" t="s">
        <v>112</v>
      </c>
      <c r="H70" s="148">
        <f t="shared" si="9"/>
        <v>0</v>
      </c>
      <c r="I70" s="146">
        <f t="shared" si="9"/>
        <v>0</v>
      </c>
      <c r="J70" s="145"/>
      <c r="K70" s="140">
        <f>H70*I70</f>
        <v>0</v>
      </c>
      <c r="L70" s="143" t="s">
        <v>166</v>
      </c>
      <c r="M70" s="120">
        <v>1</v>
      </c>
      <c r="N70" s="120">
        <v>2</v>
      </c>
      <c r="O70" s="120">
        <v>3</v>
      </c>
      <c r="P70" s="120">
        <v>4</v>
      </c>
    </row>
    <row r="71" spans="1:16" s="138" customFormat="1" ht="72.75" customHeight="1">
      <c r="A71" s="134" t="s">
        <v>225</v>
      </c>
      <c r="B71" s="135" t="s">
        <v>123</v>
      </c>
      <c r="C71" s="135" t="s">
        <v>169</v>
      </c>
      <c r="D71" s="135" t="s">
        <v>120</v>
      </c>
      <c r="E71" s="135" t="s">
        <v>151</v>
      </c>
      <c r="F71" s="135" t="s">
        <v>124</v>
      </c>
      <c r="G71" s="136" t="str">
        <f>A71</f>
        <v>（上記職種以外の職員）
その他職員の賃金改善の内容</v>
      </c>
      <c r="H71" s="135" t="s">
        <v>152</v>
      </c>
      <c r="I71" s="135" t="s">
        <v>153</v>
      </c>
      <c r="J71" s="135" t="s">
        <v>154</v>
      </c>
      <c r="K71" s="135" t="s">
        <v>155</v>
      </c>
      <c r="L71" s="137" t="s">
        <v>214</v>
      </c>
    </row>
    <row r="72" spans="1:16" ht="50.25" customHeight="1">
      <c r="A72" s="147" t="s">
        <v>156</v>
      </c>
      <c r="B72" s="3">
        <v>0</v>
      </c>
      <c r="C72" s="4">
        <v>0</v>
      </c>
      <c r="D72" s="5">
        <v>0</v>
      </c>
      <c r="E72" s="4">
        <v>0</v>
      </c>
      <c r="F72" s="140" t="e">
        <f>((B72*C72*D72)/B72)/D72</f>
        <v>#DIV/0!</v>
      </c>
      <c r="G72" s="139" t="s">
        <v>157</v>
      </c>
      <c r="H72" s="141">
        <f t="shared" ref="H72:J76" si="10">B72</f>
        <v>0</v>
      </c>
      <c r="I72" s="140">
        <f t="shared" si="10"/>
        <v>0</v>
      </c>
      <c r="J72" s="142">
        <f t="shared" si="10"/>
        <v>0</v>
      </c>
      <c r="K72" s="140">
        <f>H72*I72*J72</f>
        <v>0</v>
      </c>
      <c r="L72" s="143" t="s">
        <v>158</v>
      </c>
    </row>
    <row r="73" spans="1:16" ht="57" customHeight="1">
      <c r="A73" s="147" t="s">
        <v>159</v>
      </c>
      <c r="B73" s="3">
        <v>0</v>
      </c>
      <c r="C73" s="4">
        <v>0</v>
      </c>
      <c r="D73" s="5">
        <v>0</v>
      </c>
      <c r="E73" s="4">
        <v>0</v>
      </c>
      <c r="F73" s="140" t="e">
        <f>((B73*C73*D73)/B73)/D73</f>
        <v>#DIV/0!</v>
      </c>
      <c r="G73" s="139" t="s">
        <v>160</v>
      </c>
      <c r="H73" s="141">
        <f t="shared" si="10"/>
        <v>0</v>
      </c>
      <c r="I73" s="140">
        <f t="shared" si="10"/>
        <v>0</v>
      </c>
      <c r="J73" s="142">
        <f t="shared" si="10"/>
        <v>0</v>
      </c>
      <c r="K73" s="140">
        <f>H73*I73*J73</f>
        <v>0</v>
      </c>
      <c r="L73" s="143" t="s">
        <v>161</v>
      </c>
    </row>
    <row r="74" spans="1:16" ht="80.25" customHeight="1">
      <c r="A74" s="147" t="s">
        <v>162</v>
      </c>
      <c r="B74" s="3">
        <v>0</v>
      </c>
      <c r="C74" s="4">
        <v>0</v>
      </c>
      <c r="D74" s="5">
        <v>0</v>
      </c>
      <c r="E74" s="144"/>
      <c r="F74" s="140" t="e">
        <f>((B74*C74*D74)/B74)/D74</f>
        <v>#DIV/0!</v>
      </c>
      <c r="G74" s="139" t="s">
        <v>170</v>
      </c>
      <c r="H74" s="141">
        <f t="shared" si="10"/>
        <v>0</v>
      </c>
      <c r="I74" s="140">
        <f t="shared" si="10"/>
        <v>0</v>
      </c>
      <c r="J74" s="142">
        <f t="shared" si="10"/>
        <v>0</v>
      </c>
      <c r="K74" s="140">
        <f>H74*I74*J74</f>
        <v>0</v>
      </c>
      <c r="L74" s="143" t="s">
        <v>164</v>
      </c>
    </row>
    <row r="75" spans="1:16" ht="43.5" customHeight="1">
      <c r="A75" s="147" t="s">
        <v>113</v>
      </c>
      <c r="B75" s="3">
        <v>0</v>
      </c>
      <c r="C75" s="4">
        <v>0</v>
      </c>
      <c r="D75" s="14">
        <v>0</v>
      </c>
      <c r="E75" s="145"/>
      <c r="F75" s="146" t="e">
        <f>((B75*C75*D75)/B75)/D75</f>
        <v>#DIV/0!</v>
      </c>
      <c r="G75" s="147" t="s">
        <v>111</v>
      </c>
      <c r="H75" s="148">
        <f t="shared" si="10"/>
        <v>0</v>
      </c>
      <c r="I75" s="146">
        <f t="shared" si="10"/>
        <v>0</v>
      </c>
      <c r="J75" s="149">
        <f>D75</f>
        <v>0</v>
      </c>
      <c r="K75" s="140">
        <f>H75*I75*J75</f>
        <v>0</v>
      </c>
      <c r="L75" s="143" t="s">
        <v>165</v>
      </c>
    </row>
    <row r="76" spans="1:16" ht="41.25" customHeight="1">
      <c r="A76" s="147" t="s">
        <v>114</v>
      </c>
      <c r="B76" s="3">
        <v>0</v>
      </c>
      <c r="C76" s="4">
        <v>0</v>
      </c>
      <c r="D76" s="145"/>
      <c r="E76" s="145"/>
      <c r="F76" s="145"/>
      <c r="G76" s="147" t="s">
        <v>112</v>
      </c>
      <c r="H76" s="148">
        <f t="shared" si="10"/>
        <v>0</v>
      </c>
      <c r="I76" s="146">
        <f t="shared" si="10"/>
        <v>0</v>
      </c>
      <c r="J76" s="145"/>
      <c r="K76" s="140">
        <f>H76*I76</f>
        <v>0</v>
      </c>
      <c r="L76" s="143" t="s">
        <v>166</v>
      </c>
      <c r="M76" s="120">
        <v>1</v>
      </c>
      <c r="N76" s="120">
        <v>2</v>
      </c>
      <c r="O76" s="120">
        <v>3</v>
      </c>
      <c r="P76" s="120">
        <v>4</v>
      </c>
    </row>
  </sheetData>
  <sheetProtection sheet="1" objects="1" scenarios="1"/>
  <mergeCells count="6">
    <mergeCell ref="A16:K16"/>
    <mergeCell ref="A2:K2"/>
    <mergeCell ref="A8:F8"/>
    <mergeCell ref="G8:K8"/>
    <mergeCell ref="A15:F15"/>
    <mergeCell ref="G15:J15"/>
  </mergeCells>
  <phoneticPr fontId="40"/>
  <conditionalFormatting sqref="A10:A16">
    <cfRule type="expression" dxfId="55" priority="64">
      <formula>$F$2="×"</formula>
    </cfRule>
  </conditionalFormatting>
  <conditionalFormatting sqref="A18:A22">
    <cfRule type="expression" dxfId="54" priority="54">
      <formula>$F$2="×"</formula>
    </cfRule>
  </conditionalFormatting>
  <conditionalFormatting sqref="A24:A28">
    <cfRule type="expression" dxfId="53" priority="63">
      <formula>$F$2="×"</formula>
    </cfRule>
  </conditionalFormatting>
  <conditionalFormatting sqref="A30:A34">
    <cfRule type="expression" dxfId="52" priority="62">
      <formula>$F$2="×"</formula>
    </cfRule>
  </conditionalFormatting>
  <conditionalFormatting sqref="A36:A40">
    <cfRule type="expression" dxfId="51" priority="61">
      <formula>$F$2="×"</formula>
    </cfRule>
  </conditionalFormatting>
  <conditionalFormatting sqref="A42:A46">
    <cfRule type="expression" dxfId="50" priority="60">
      <formula>$F$2="×"</formula>
    </cfRule>
  </conditionalFormatting>
  <conditionalFormatting sqref="A48:A52">
    <cfRule type="expression" dxfId="49" priority="59">
      <formula>$F$2="×"</formula>
    </cfRule>
  </conditionalFormatting>
  <conditionalFormatting sqref="A54:A58">
    <cfRule type="expression" dxfId="48" priority="58">
      <formula>$F$2="×"</formula>
    </cfRule>
  </conditionalFormatting>
  <conditionalFormatting sqref="A60:A64">
    <cfRule type="expression" dxfId="47" priority="57">
      <formula>$F$2="×"</formula>
    </cfRule>
  </conditionalFormatting>
  <conditionalFormatting sqref="A66:A70">
    <cfRule type="expression" dxfId="46" priority="56">
      <formula>$F$2="×"</formula>
    </cfRule>
  </conditionalFormatting>
  <conditionalFormatting sqref="A72:A76">
    <cfRule type="expression" dxfId="45" priority="55">
      <formula>$F$2="×"</formula>
    </cfRule>
  </conditionalFormatting>
  <conditionalFormatting sqref="B12:D12">
    <cfRule type="expression" dxfId="44" priority="78">
      <formula>$F$2="×"</formula>
    </cfRule>
  </conditionalFormatting>
  <conditionalFormatting sqref="B20:D20">
    <cfRule type="expression" dxfId="43" priority="127">
      <formula>$F$2="×"</formula>
    </cfRule>
  </conditionalFormatting>
  <conditionalFormatting sqref="B26:D26">
    <cfRule type="expression" dxfId="42" priority="105">
      <formula>$F$2="×"</formula>
    </cfRule>
  </conditionalFormatting>
  <conditionalFormatting sqref="B32:D32">
    <cfRule type="expression" dxfId="41" priority="102">
      <formula>$F$2="×"</formula>
    </cfRule>
  </conditionalFormatting>
  <conditionalFormatting sqref="B38:D38">
    <cfRule type="expression" dxfId="40" priority="99">
      <formula>$F$2="×"</formula>
    </cfRule>
  </conditionalFormatting>
  <conditionalFormatting sqref="B44:D44">
    <cfRule type="expression" dxfId="39" priority="96">
      <formula>$F$2="×"</formula>
    </cfRule>
  </conditionalFormatting>
  <conditionalFormatting sqref="B50:D50">
    <cfRule type="expression" dxfId="38" priority="93">
      <formula>$F$2="×"</formula>
    </cfRule>
  </conditionalFormatting>
  <conditionalFormatting sqref="B56:D56">
    <cfRule type="expression" dxfId="37" priority="90">
      <formula>$F$2="×"</formula>
    </cfRule>
  </conditionalFormatting>
  <conditionalFormatting sqref="B62:D62">
    <cfRule type="expression" dxfId="36" priority="87">
      <formula>$F$2="×"</formula>
    </cfRule>
  </conditionalFormatting>
  <conditionalFormatting sqref="B68:D68">
    <cfRule type="expression" dxfId="35" priority="84">
      <formula>$F$2="×"</formula>
    </cfRule>
  </conditionalFormatting>
  <conditionalFormatting sqref="B74:D74">
    <cfRule type="expression" dxfId="34" priority="81">
      <formula>$F$2="×"</formula>
    </cfRule>
  </conditionalFormatting>
  <conditionalFormatting sqref="B10:E11">
    <cfRule type="expression" dxfId="33" priority="79">
      <formula>$F$2="×"</formula>
    </cfRule>
  </conditionalFormatting>
  <conditionalFormatting sqref="B24:E25">
    <cfRule type="expression" dxfId="32" priority="106">
      <formula>$F$2="×"</formula>
    </cfRule>
  </conditionalFormatting>
  <conditionalFormatting sqref="B30:E31">
    <cfRule type="expression" dxfId="31" priority="103">
      <formula>$F$2="×"</formula>
    </cfRule>
  </conditionalFormatting>
  <conditionalFormatting sqref="B36:E37">
    <cfRule type="expression" dxfId="30" priority="100">
      <formula>$F$2="×"</formula>
    </cfRule>
  </conditionalFormatting>
  <conditionalFormatting sqref="B42:E43">
    <cfRule type="expression" dxfId="29" priority="97">
      <formula>$F$2="×"</formula>
    </cfRule>
  </conditionalFormatting>
  <conditionalFormatting sqref="B48:E49">
    <cfRule type="expression" dxfId="28" priority="94">
      <formula>$F$2="×"</formula>
    </cfRule>
  </conditionalFormatting>
  <conditionalFormatting sqref="B54:E55">
    <cfRule type="expression" dxfId="27" priority="91">
      <formula>$F$2="×"</formula>
    </cfRule>
  </conditionalFormatting>
  <conditionalFormatting sqref="B60:E61">
    <cfRule type="expression" dxfId="26" priority="88">
      <formula>$F$2="×"</formula>
    </cfRule>
  </conditionalFormatting>
  <conditionalFormatting sqref="B66:E67">
    <cfRule type="expression" dxfId="25" priority="85">
      <formula>$F$2="×"</formula>
    </cfRule>
  </conditionalFormatting>
  <conditionalFormatting sqref="B72:E73">
    <cfRule type="expression" dxfId="24" priority="82">
      <formula>$F$2="×"</formula>
    </cfRule>
  </conditionalFormatting>
  <conditionalFormatting sqref="B13:J14">
    <cfRule type="expression" dxfId="23" priority="41">
      <formula>$F$2="×"</formula>
    </cfRule>
  </conditionalFormatting>
  <conditionalFormatting sqref="B18:K19">
    <cfRule type="expression" dxfId="22" priority="133">
      <formula>$F$2="×"</formula>
    </cfRule>
  </conditionalFormatting>
  <conditionalFormatting sqref="B21:K22">
    <cfRule type="expression" dxfId="21" priority="10">
      <formula>$F$2="×"</formula>
    </cfRule>
  </conditionalFormatting>
  <conditionalFormatting sqref="B27:K28">
    <cfRule type="expression" dxfId="20" priority="9">
      <formula>$F$2="×"</formula>
    </cfRule>
  </conditionalFormatting>
  <conditionalFormatting sqref="B33:K34">
    <cfRule type="expression" dxfId="19" priority="8">
      <formula>$F$2="×"</formula>
    </cfRule>
  </conditionalFormatting>
  <conditionalFormatting sqref="B39:K40">
    <cfRule type="expression" dxfId="18" priority="7">
      <formula>$F$2="×"</formula>
    </cfRule>
  </conditionalFormatting>
  <conditionalFormatting sqref="B45:K46">
    <cfRule type="expression" dxfId="17" priority="6">
      <formula>$F$2="×"</formula>
    </cfRule>
  </conditionalFormatting>
  <conditionalFormatting sqref="B51:K52">
    <cfRule type="expression" dxfId="16" priority="5">
      <formula>$F$2="×"</formula>
    </cfRule>
  </conditionalFormatting>
  <conditionalFormatting sqref="B57:K58">
    <cfRule type="expression" dxfId="15" priority="4">
      <formula>$F$2="×"</formula>
    </cfRule>
  </conditionalFormatting>
  <conditionalFormatting sqref="B63:K64">
    <cfRule type="expression" dxfId="14" priority="3">
      <formula>$F$2="×"</formula>
    </cfRule>
  </conditionalFormatting>
  <conditionalFormatting sqref="B69:K70">
    <cfRule type="expression" dxfId="13" priority="2">
      <formula>$F$2="×"</formula>
    </cfRule>
  </conditionalFormatting>
  <conditionalFormatting sqref="B75:K76">
    <cfRule type="expression" dxfId="12" priority="1">
      <formula>$F$2="×"</formula>
    </cfRule>
  </conditionalFormatting>
  <conditionalFormatting sqref="F10:K12 K13:K15 G15">
    <cfRule type="expression" dxfId="11" priority="134">
      <formula>$F$2="×"</formula>
    </cfRule>
  </conditionalFormatting>
  <conditionalFormatting sqref="F20:K20">
    <cfRule type="expression" dxfId="10" priority="126">
      <formula>$F$2="×"</formula>
    </cfRule>
  </conditionalFormatting>
  <conditionalFormatting sqref="F24:K26">
    <cfRule type="expression" dxfId="9" priority="115">
      <formula>$F$2="×"</formula>
    </cfRule>
  </conditionalFormatting>
  <conditionalFormatting sqref="F30:K32">
    <cfRule type="expression" dxfId="8" priority="114">
      <formula>$F$2="×"</formula>
    </cfRule>
  </conditionalFormatting>
  <conditionalFormatting sqref="F36:K38">
    <cfRule type="expression" dxfId="7" priority="113">
      <formula>$F$2="×"</formula>
    </cfRule>
  </conditionalFormatting>
  <conditionalFormatting sqref="F42:K44">
    <cfRule type="expression" dxfId="6" priority="112">
      <formula>$F$2="×"</formula>
    </cfRule>
  </conditionalFormatting>
  <conditionalFormatting sqref="F48:K50">
    <cfRule type="expression" dxfId="5" priority="111">
      <formula>$F$2="×"</formula>
    </cfRule>
  </conditionalFormatting>
  <conditionalFormatting sqref="F54:K56">
    <cfRule type="expression" dxfId="4" priority="110">
      <formula>$F$2="×"</formula>
    </cfRule>
  </conditionalFormatting>
  <conditionalFormatting sqref="F60:K62">
    <cfRule type="expression" dxfId="3" priority="109">
      <formula>$F$2="×"</formula>
    </cfRule>
  </conditionalFormatting>
  <conditionalFormatting sqref="F66:K68">
    <cfRule type="expression" dxfId="2" priority="108">
      <formula>$F$2="×"</formula>
    </cfRule>
  </conditionalFormatting>
  <conditionalFormatting sqref="F72:K74">
    <cfRule type="expression" dxfId="1" priority="107">
      <formula>$F$2="×"</formula>
    </cfRule>
  </conditionalFormatting>
  <dataValidations count="1">
    <dataValidation type="list" allowBlank="1" showInputMessage="1" showErrorMessage="1" sqref="D13 D21 D27 D33 D39 D45 D51 D57 D63 D69 D75" xr:uid="{2C2AFE21-9BD7-4D24-860E-D09EC70B64B8}">
      <formula1>"0,1,2,3,4"</formula1>
    </dataValidation>
  </dataValidations>
  <printOptions horizontalCentered="1"/>
  <pageMargins left="0.70866141732283472" right="0.70866141732283472" top="0.74803149606299213" bottom="0.55118110236220474" header="0.31496062992125984" footer="0.31496062992125984"/>
  <pageSetup paperSize="9" scale="52" fitToHeight="0" orientation="landscape" r:id="rId1"/>
  <rowBreaks count="5" manualBreakCount="5">
    <brk id="15" max="10" man="1"/>
    <brk id="28" max="10" man="1"/>
    <brk id="40" max="10" man="1"/>
    <brk id="52" max="10" man="1"/>
    <brk id="64" max="10"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09239-BBF5-4271-A5B4-FF7F81C589C5}">
  <sheetPr>
    <tabColor theme="3" tint="0.39997558519241921"/>
    <pageSetUpPr fitToPage="1"/>
  </sheetPr>
  <dimension ref="A1:J9"/>
  <sheetViews>
    <sheetView view="pageBreakPreview" zoomScaleNormal="115" zoomScaleSheetLayoutView="100" workbookViewId="0"/>
  </sheetViews>
  <sheetFormatPr defaultColWidth="9" defaultRowHeight="13.2"/>
  <cols>
    <col min="1" max="1" width="37.88671875" style="154" customWidth="1"/>
    <col min="2" max="5" width="15.109375" style="159" customWidth="1"/>
    <col min="6" max="6" width="16.44140625" style="159" customWidth="1"/>
    <col min="7" max="7" width="24.21875" style="159" customWidth="1"/>
    <col min="8" max="8" width="19.77734375" style="159" customWidth="1"/>
    <col min="9" max="9" width="42.109375" style="154" customWidth="1"/>
    <col min="10" max="10" width="187.21875" style="153" customWidth="1"/>
    <col min="11" max="16" width="14.6640625" style="154" customWidth="1"/>
    <col min="17" max="17" width="18.88671875" style="154" customWidth="1"/>
    <col min="18" max="18" width="9" style="154"/>
    <col min="19" max="25" width="9" style="154" customWidth="1"/>
    <col min="26" max="16384" width="9" style="154"/>
  </cols>
  <sheetData>
    <row r="1" spans="1:10" ht="73.5" customHeight="1">
      <c r="A1" s="151" t="s">
        <v>191</v>
      </c>
      <c r="B1" s="377" t="s">
        <v>171</v>
      </c>
      <c r="C1" s="378"/>
      <c r="D1" s="378"/>
      <c r="E1" s="378"/>
      <c r="F1" s="378"/>
      <c r="G1" s="378"/>
      <c r="H1" s="378"/>
      <c r="I1" s="152">
        <f>'支給申請書兼請求書（医療機関等→都道府県）'!N21</f>
        <v>0</v>
      </c>
    </row>
    <row r="2" spans="1:10" ht="41.25" customHeight="1">
      <c r="A2" s="379" t="s">
        <v>172</v>
      </c>
      <c r="B2" s="380"/>
      <c r="C2" s="380"/>
      <c r="D2" s="380"/>
      <c r="E2" s="380"/>
      <c r="F2" s="380"/>
      <c r="G2" s="380"/>
      <c r="H2" s="380"/>
      <c r="I2" s="381" t="s">
        <v>110</v>
      </c>
      <c r="J2" s="155"/>
    </row>
    <row r="3" spans="1:10" ht="72.75" customHeight="1">
      <c r="A3" s="156" t="s">
        <v>173</v>
      </c>
      <c r="B3" s="157" t="s">
        <v>125</v>
      </c>
      <c r="C3" s="157" t="s">
        <v>126</v>
      </c>
      <c r="D3" s="157" t="s">
        <v>127</v>
      </c>
      <c r="E3" s="157" t="s">
        <v>128</v>
      </c>
      <c r="F3" s="157" t="s">
        <v>129</v>
      </c>
      <c r="G3" s="157" t="s">
        <v>130</v>
      </c>
      <c r="H3" s="157" t="s">
        <v>131</v>
      </c>
      <c r="I3" s="382"/>
      <c r="J3" s="158" t="s">
        <v>214</v>
      </c>
    </row>
    <row r="4" spans="1:10" ht="84.75" customHeight="1">
      <c r="A4" s="147" t="s">
        <v>174</v>
      </c>
      <c r="B4" s="12">
        <v>0</v>
      </c>
      <c r="C4" s="12">
        <v>0</v>
      </c>
      <c r="D4" s="10" t="e">
        <f>C4/B4</f>
        <v>#DIV/0!</v>
      </c>
      <c r="E4" s="11" t="e">
        <f>(D4-0.02)*B4</f>
        <v>#DIV/0!</v>
      </c>
      <c r="F4" s="7">
        <v>0</v>
      </c>
      <c r="G4" s="8">
        <v>0</v>
      </c>
      <c r="H4" s="9">
        <v>0</v>
      </c>
      <c r="I4" s="146">
        <f>F4*G4*H4</f>
        <v>0</v>
      </c>
      <c r="J4" s="158"/>
    </row>
    <row r="5" spans="1:10" ht="93.75" customHeight="1">
      <c r="A5" s="147" t="s">
        <v>175</v>
      </c>
      <c r="B5" s="12">
        <v>0</v>
      </c>
      <c r="C5" s="12">
        <v>0</v>
      </c>
      <c r="D5" s="10" t="e">
        <f>C5/B5</f>
        <v>#DIV/0!</v>
      </c>
      <c r="E5" s="11" t="e">
        <f>(D5-0.02)*B5</f>
        <v>#DIV/0!</v>
      </c>
      <c r="F5" s="7">
        <v>0</v>
      </c>
      <c r="G5" s="8">
        <v>0</v>
      </c>
      <c r="H5" s="9">
        <v>0</v>
      </c>
      <c r="I5" s="146">
        <f>F5*G5*H5</f>
        <v>0</v>
      </c>
      <c r="J5" s="158"/>
    </row>
    <row r="6" spans="1:10" ht="90" customHeight="1">
      <c r="A6" s="147" t="s">
        <v>176</v>
      </c>
      <c r="B6" s="383"/>
      <c r="C6" s="384"/>
      <c r="D6" s="384"/>
      <c r="E6" s="384"/>
      <c r="F6" s="384"/>
      <c r="G6" s="384"/>
      <c r="H6" s="384"/>
      <c r="I6" s="12">
        <v>0</v>
      </c>
      <c r="J6" s="158"/>
    </row>
    <row r="7" spans="1:10" ht="60.75" customHeight="1">
      <c r="A7" s="385" t="s">
        <v>177</v>
      </c>
      <c r="B7" s="386"/>
      <c r="C7" s="386"/>
      <c r="D7" s="386"/>
      <c r="E7" s="386"/>
      <c r="F7" s="386"/>
      <c r="G7" s="386"/>
      <c r="H7" s="386"/>
      <c r="I7" s="386"/>
    </row>
    <row r="9" spans="1:10">
      <c r="A9" s="153"/>
    </row>
  </sheetData>
  <sheetProtection sheet="1" objects="1" scenarios="1"/>
  <mergeCells count="5">
    <mergeCell ref="B1:H1"/>
    <mergeCell ref="A2:H2"/>
    <mergeCell ref="I2:I3"/>
    <mergeCell ref="B6:H6"/>
    <mergeCell ref="A7:I7"/>
  </mergeCells>
  <phoneticPr fontId="40"/>
  <conditionalFormatting sqref="A4:H5 I4:I6 A6:B6">
    <cfRule type="expression" dxfId="0" priority="1">
      <formula>#REF!="×"</formula>
    </cfRule>
  </conditionalFormatting>
  <printOptions horizontalCentered="1"/>
  <pageMargins left="0.70866141732283472" right="0.70866141732283472" top="0.74803149606299213" bottom="0.55118110236220474" header="0.31496062992125984" footer="0.31496062992125984"/>
  <pageSetup paperSize="9" scale="65"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95A27-C487-40D0-9528-D380BF5D41A4}">
  <sheetPr>
    <tabColor theme="5" tint="0.39997558519241921"/>
    <pageSetUpPr fitToPage="1"/>
  </sheetPr>
  <dimension ref="B1:H15"/>
  <sheetViews>
    <sheetView showGridLines="0" view="pageBreakPreview" zoomScaleNormal="111" zoomScaleSheetLayoutView="100" workbookViewId="0"/>
  </sheetViews>
  <sheetFormatPr defaultColWidth="9" defaultRowHeight="14.4"/>
  <cols>
    <col min="1" max="1" width="2.77734375" style="101" customWidth="1"/>
    <col min="2" max="2" width="9.77734375" style="101" customWidth="1"/>
    <col min="3" max="3" width="19.6640625" style="101" customWidth="1"/>
    <col min="4" max="4" width="19" style="101" customWidth="1"/>
    <col min="5" max="5" width="19.88671875" style="101" customWidth="1"/>
    <col min="6" max="6" width="25.109375" style="101" customWidth="1"/>
    <col min="7" max="7" width="22.33203125" style="101" customWidth="1"/>
    <col min="8" max="8" width="8.44140625" style="101" customWidth="1"/>
    <col min="9" max="16384" width="9" style="101"/>
  </cols>
  <sheetData>
    <row r="1" spans="2:8" ht="24.75" customHeight="1">
      <c r="B1" s="362" t="s">
        <v>226</v>
      </c>
      <c r="C1" s="362"/>
      <c r="D1" s="362"/>
      <c r="E1" s="362"/>
      <c r="F1" s="102"/>
      <c r="G1" s="102"/>
      <c r="H1" s="109"/>
    </row>
    <row r="2" spans="2:8" ht="23.25" customHeight="1">
      <c r="F2" s="102" t="s">
        <v>103</v>
      </c>
      <c r="G2" s="103" t="str">
        <f>'支給申請書兼請求書（医療機関等→都道府県）'!N29&amp;""</f>
        <v/>
      </c>
    </row>
    <row r="3" spans="2:8" ht="26.25" customHeight="1">
      <c r="F3" s="102" t="s">
        <v>116</v>
      </c>
      <c r="G3" s="103">
        <f>'支給申請書兼請求書（医療機関等→都道府県）'!N21</f>
        <v>0</v>
      </c>
    </row>
    <row r="4" spans="2:8" ht="24.75" customHeight="1">
      <c r="B4" s="365" t="s">
        <v>236</v>
      </c>
      <c r="C4" s="365"/>
      <c r="D4" s="365"/>
      <c r="E4" s="365"/>
      <c r="F4" s="365"/>
      <c r="G4" s="365"/>
      <c r="H4" s="160"/>
    </row>
    <row r="6" spans="2:8" ht="23.25" customHeight="1">
      <c r="B6" s="363"/>
      <c r="C6" s="363"/>
      <c r="D6" s="363"/>
      <c r="E6" s="363"/>
      <c r="F6" s="363"/>
      <c r="G6" s="363"/>
      <c r="H6" s="363"/>
    </row>
    <row r="8" spans="2:8">
      <c r="B8" s="104" t="s">
        <v>181</v>
      </c>
    </row>
    <row r="9" spans="2:8">
      <c r="B9" s="104"/>
    </row>
    <row r="10" spans="2:8" ht="36.75" customHeight="1">
      <c r="C10" s="108"/>
      <c r="D10" s="109"/>
      <c r="E10" s="109"/>
      <c r="F10" s="109"/>
      <c r="G10" s="109"/>
    </row>
    <row r="11" spans="2:8" ht="24.75" customHeight="1">
      <c r="C11" s="108"/>
      <c r="D11" s="109"/>
      <c r="E11" s="109"/>
      <c r="F11" s="109"/>
      <c r="G11" s="109"/>
    </row>
    <row r="12" spans="2:8">
      <c r="C12" s="108"/>
      <c r="D12" s="109"/>
      <c r="E12" s="110"/>
      <c r="F12" s="109"/>
      <c r="G12" s="110"/>
    </row>
    <row r="13" spans="2:8">
      <c r="C13" s="108"/>
      <c r="D13" s="109"/>
      <c r="E13" s="110"/>
      <c r="F13" s="109"/>
      <c r="G13" s="106" t="s">
        <v>180</v>
      </c>
    </row>
    <row r="14" spans="2:8" ht="33.75" customHeight="1">
      <c r="G14" s="162">
        <v>170000</v>
      </c>
    </row>
    <row r="15" spans="2:8">
      <c r="G15" s="161" t="s">
        <v>238</v>
      </c>
    </row>
  </sheetData>
  <sheetProtection sheet="1" objects="1" scenarios="1"/>
  <mergeCells count="3">
    <mergeCell ref="B1:E1"/>
    <mergeCell ref="B4:G4"/>
    <mergeCell ref="B6:H6"/>
  </mergeCells>
  <phoneticPr fontId="40"/>
  <printOptions horizontalCentered="1"/>
  <pageMargins left="0.25" right="0.25" top="0.75" bottom="0.75" header="0.3" footer="0.3"/>
  <pageSetup paperSize="9" scale="7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V6"/>
  <sheetViews>
    <sheetView workbookViewId="0">
      <pane xSplit="3" ySplit="3" topLeftCell="D4" activePane="bottomRight" state="frozen"/>
      <selection pane="topRight" activeCell="BX3" sqref="BX3"/>
      <selection pane="bottomLeft" activeCell="BX3" sqref="BX3"/>
      <selection pane="bottomRight" activeCell="D4" sqref="D4"/>
    </sheetView>
  </sheetViews>
  <sheetFormatPr defaultColWidth="9" defaultRowHeight="13.2"/>
  <cols>
    <col min="1" max="1" width="14.33203125" style="61" bestFit="1" customWidth="1"/>
    <col min="2" max="6" width="14.33203125" style="61" customWidth="1"/>
    <col min="7" max="7" width="16.33203125" style="61" bestFit="1" customWidth="1"/>
    <col min="8" max="8" width="9.33203125" style="61" bestFit="1" customWidth="1"/>
    <col min="9" max="9" width="8.33203125" style="61" bestFit="1" customWidth="1"/>
    <col min="10" max="10" width="8.33203125" style="61" customWidth="1"/>
    <col min="11" max="14" width="12.33203125" style="61" customWidth="1"/>
    <col min="15" max="15" width="11.33203125" style="61" bestFit="1" customWidth="1"/>
    <col min="16" max="16" width="15.33203125" style="61" bestFit="1" customWidth="1"/>
    <col min="17" max="17" width="15.88671875" style="61" bestFit="1" customWidth="1"/>
    <col min="18" max="29" width="9" style="61"/>
    <col min="30" max="30" width="10.6640625" style="61" customWidth="1"/>
    <col min="31" max="16384" width="9" style="61"/>
  </cols>
  <sheetData>
    <row r="1" spans="1:48">
      <c r="AG1" s="62" t="s">
        <v>194</v>
      </c>
      <c r="AH1" s="63"/>
      <c r="AI1" s="63"/>
      <c r="AJ1" s="63"/>
      <c r="AK1" s="63"/>
      <c r="AL1" s="63"/>
      <c r="AM1" s="63"/>
      <c r="AN1" s="63"/>
      <c r="AO1" s="64"/>
      <c r="AP1" s="65" t="s">
        <v>195</v>
      </c>
      <c r="AQ1" s="66"/>
      <c r="AR1" s="66"/>
      <c r="AS1" s="66"/>
      <c r="AT1" s="66"/>
      <c r="AU1" s="66"/>
      <c r="AV1" s="67"/>
    </row>
    <row r="2" spans="1:48">
      <c r="A2" s="68" t="s">
        <v>95</v>
      </c>
      <c r="B2" s="69" t="s">
        <v>26</v>
      </c>
      <c r="C2" s="70"/>
      <c r="D2" s="71" t="s">
        <v>27</v>
      </c>
      <c r="E2" s="72"/>
      <c r="F2" s="72"/>
      <c r="G2" s="72"/>
      <c r="H2" s="72" t="s">
        <v>28</v>
      </c>
      <c r="I2" s="72"/>
      <c r="J2" s="72"/>
      <c r="K2" s="72" t="s">
        <v>9</v>
      </c>
      <c r="L2" s="72"/>
      <c r="M2" s="72"/>
      <c r="N2" s="72"/>
      <c r="O2" s="72" t="s">
        <v>29</v>
      </c>
      <c r="P2" s="72"/>
      <c r="Q2" s="72"/>
      <c r="R2" s="73" t="s">
        <v>30</v>
      </c>
      <c r="S2" s="73"/>
      <c r="T2" s="73"/>
      <c r="U2" s="74" t="s">
        <v>31</v>
      </c>
      <c r="V2" s="74"/>
      <c r="W2" s="74"/>
      <c r="X2" s="74"/>
      <c r="Y2" s="74"/>
      <c r="Z2" s="74"/>
      <c r="AA2" s="74"/>
      <c r="AB2" s="74"/>
      <c r="AC2" s="75"/>
      <c r="AD2" s="69" t="s">
        <v>119</v>
      </c>
      <c r="AE2" s="70"/>
      <c r="AG2" s="62" t="s">
        <v>196</v>
      </c>
      <c r="AH2" s="63"/>
      <c r="AI2" s="64"/>
      <c r="AJ2" s="62" t="s">
        <v>197</v>
      </c>
      <c r="AK2" s="64"/>
      <c r="AL2" s="76" t="s">
        <v>198</v>
      </c>
      <c r="AM2" s="77"/>
      <c r="AN2" s="62" t="s">
        <v>199</v>
      </c>
      <c r="AO2" s="64"/>
      <c r="AP2" s="65" t="s">
        <v>196</v>
      </c>
      <c r="AQ2" s="66"/>
      <c r="AR2" s="67"/>
      <c r="AS2" s="65" t="s">
        <v>197</v>
      </c>
      <c r="AT2" s="67"/>
      <c r="AU2" s="65" t="s">
        <v>199</v>
      </c>
      <c r="AV2" s="67"/>
    </row>
    <row r="3" spans="1:48">
      <c r="A3" s="78"/>
      <c r="B3" s="79"/>
      <c r="C3" s="80" t="s">
        <v>32</v>
      </c>
      <c r="D3" s="81"/>
      <c r="E3" s="82" t="s">
        <v>13</v>
      </c>
      <c r="F3" s="82" t="s">
        <v>33</v>
      </c>
      <c r="G3" s="82" t="s">
        <v>32</v>
      </c>
      <c r="H3" s="82" t="s">
        <v>34</v>
      </c>
      <c r="I3" s="82" t="s">
        <v>35</v>
      </c>
      <c r="J3" s="82" t="s">
        <v>36</v>
      </c>
      <c r="K3" s="82" t="s">
        <v>10</v>
      </c>
      <c r="L3" s="82" t="s">
        <v>11</v>
      </c>
      <c r="M3" s="82" t="s">
        <v>37</v>
      </c>
      <c r="N3" s="82" t="s">
        <v>14</v>
      </c>
      <c r="O3" s="82" t="s">
        <v>34</v>
      </c>
      <c r="P3" s="82" t="s">
        <v>38</v>
      </c>
      <c r="Q3" s="82" t="s">
        <v>39</v>
      </c>
      <c r="R3" s="83" t="s">
        <v>230</v>
      </c>
      <c r="S3" s="83" t="s">
        <v>231</v>
      </c>
      <c r="T3" s="84" t="s">
        <v>40</v>
      </c>
      <c r="U3" s="85" t="s">
        <v>41</v>
      </c>
      <c r="V3" s="85" t="s">
        <v>19</v>
      </c>
      <c r="W3" s="85" t="s">
        <v>22</v>
      </c>
      <c r="X3" s="85" t="s">
        <v>42</v>
      </c>
      <c r="Y3" s="85" t="s">
        <v>43</v>
      </c>
      <c r="Z3" s="85" t="s">
        <v>22</v>
      </c>
      <c r="AA3" s="85" t="s">
        <v>44</v>
      </c>
      <c r="AB3" s="85" t="s">
        <v>45</v>
      </c>
      <c r="AC3" s="86"/>
      <c r="AD3" s="79"/>
      <c r="AE3" s="80" t="s">
        <v>32</v>
      </c>
      <c r="AG3" s="87" t="s">
        <v>200</v>
      </c>
      <c r="AH3" s="87" t="s">
        <v>201</v>
      </c>
      <c r="AI3" s="88" t="s">
        <v>202</v>
      </c>
      <c r="AJ3" s="87" t="s">
        <v>200</v>
      </c>
      <c r="AK3" s="87" t="s">
        <v>201</v>
      </c>
      <c r="AL3" s="87" t="s">
        <v>200</v>
      </c>
      <c r="AM3" s="87" t="s">
        <v>201</v>
      </c>
      <c r="AN3" s="87" t="s">
        <v>200</v>
      </c>
      <c r="AO3" s="87" t="s">
        <v>201</v>
      </c>
      <c r="AP3" s="89" t="s">
        <v>200</v>
      </c>
      <c r="AQ3" s="90" t="s">
        <v>203</v>
      </c>
      <c r="AR3" s="90" t="s">
        <v>202</v>
      </c>
      <c r="AS3" s="89" t="s">
        <v>200</v>
      </c>
      <c r="AT3" s="90" t="s">
        <v>203</v>
      </c>
      <c r="AU3" s="89" t="s">
        <v>200</v>
      </c>
      <c r="AV3" s="90" t="s">
        <v>203</v>
      </c>
    </row>
    <row r="4" spans="1:48">
      <c r="A4" s="91" t="str">
        <f>TEXT('支給申請書兼請求書（医療機関等→都道府県）'!Z25,"0000000000")</f>
        <v>0000000000</v>
      </c>
      <c r="B4" s="92">
        <f>'支給申請書兼請求書（医療機関等→都道府県）'!N21</f>
        <v>0</v>
      </c>
      <c r="C4" s="93">
        <f>'支給申請書兼請求書（医療機関等→都道府県）'!N19</f>
        <v>0</v>
      </c>
      <c r="D4" s="94">
        <f>'支給申請書兼請求書（医療機関等→都道府県）'!N29</f>
        <v>0</v>
      </c>
      <c r="E4" s="92">
        <f>'支給申請書兼請求書（医療機関等→都道府県）'!N32</f>
        <v>0</v>
      </c>
      <c r="F4" s="92">
        <f>'支給申請書兼請求書（医療機関等→都道府県）'!Z32</f>
        <v>0</v>
      </c>
      <c r="G4" s="92">
        <f>'支給申請書兼請求書（医療機関等→都道府県）'!N27</f>
        <v>0</v>
      </c>
      <c r="H4" s="92" t="str">
        <f>TEXT('支給申請書兼請求書（医療機関等→都道府県）'!BB19,"000")&amp;"-"&amp;TEXT('支給申請書兼請求書（医療機関等→都道府県）'!BI19,"0000")</f>
        <v>000-0000</v>
      </c>
      <c r="I4" s="92">
        <f>'支給申請書兼請求書（医療機関等→都道府県）'!BB19*10000+'支給申請書兼請求書（医療機関等→都道府県）'!BI19</f>
        <v>0</v>
      </c>
      <c r="J4" s="92">
        <f>'支給申請書兼請求書（医療機関等→都道府県）'!AZ21</f>
        <v>0</v>
      </c>
      <c r="K4" s="92">
        <f>'支給申請書兼請求書（医療機関等→都道府県）'!BF27</f>
        <v>0</v>
      </c>
      <c r="L4" s="92">
        <f>'支給申請書兼請求書（医療機関等→都道府県）'!BF29</f>
        <v>0</v>
      </c>
      <c r="M4" s="92">
        <f>'支給申請書兼請求書（医療機関等→都道府県）'!BF31</f>
        <v>0</v>
      </c>
      <c r="N4" s="92">
        <f>'支給申請書兼請求書（医療機関等→都道府県）'!BF33</f>
        <v>0</v>
      </c>
      <c r="O4" s="95" t="str">
        <f>'支給申請書兼請求書（医療機関等→都道府県）'!AZ16&amp;"/"&amp;'支給申請書兼請求書（医療機関等→都道府県）'!BJ16&amp;"/"&amp;'支給申請書兼請求書（医療機関等→都道府県）'!BR16</f>
        <v>//</v>
      </c>
      <c r="P4" s="96" t="e">
        <f>VALUE(O4)</f>
        <v>#VALUE!</v>
      </c>
      <c r="Q4" s="97" t="e">
        <f>VALUE(O4)</f>
        <v>#VALUE!</v>
      </c>
      <c r="R4" s="98">
        <f>'支給申請書兼請求書（医療機関等→都道府県）'!N40</f>
        <v>0</v>
      </c>
      <c r="S4" s="98">
        <f>'支給申請書兼請求書（医療機関等→都道府県）'!N41</f>
        <v>170000</v>
      </c>
      <c r="T4" s="98">
        <f>'支給申請書兼請求書（医療機関等→都道府県）'!N42</f>
        <v>170000</v>
      </c>
      <c r="U4" s="92">
        <f>'支給申請書兼請求書（医療機関等→都道府県）'!N47</f>
        <v>0</v>
      </c>
      <c r="V4" s="92">
        <f>'支給申請書兼請求書（医療機関等→都道府県）'!BB47</f>
        <v>0</v>
      </c>
      <c r="W4" s="92">
        <f>'支給申請書兼請求書（医療機関等→都道府県）'!AI50</f>
        <v>0</v>
      </c>
      <c r="X4" s="92" t="str">
        <f>'支給申請書兼請求書（医療機関等→都道府県）'!AI47&amp;'支給申請書兼請求書（医療機関等→都道府県）'!AK47&amp;'支給申請書兼請求書（医療機関等→都道府県）'!AM47&amp;'支給申請書兼請求書（医療機関等→都道府県）'!AO47</f>
        <v/>
      </c>
      <c r="Y4" s="92" t="str">
        <f>'支給申請書兼請求書（医療機関等→都道府県）'!BT47&amp;'支給申請書兼請求書（医療機関等→都道府県）'!BV47&amp;'支給申請書兼請求書（医療機関等→都道府県）'!BX47</f>
        <v/>
      </c>
      <c r="Z4" s="92" t="str">
        <f>IF(W4="普通",1,IF(W4="当座",2,"未入力"))</f>
        <v>未入力</v>
      </c>
      <c r="AA4" s="92" t="str">
        <f>'支給申請書兼請求書（医療機関等→都道府県）'!N50&amp;'支給申請書兼請求書（医療機関等→都道府県）'!P50&amp;'支給申請書兼請求書（医療機関等→都道府県）'!R50&amp;'支給申請書兼請求書（医療機関等→都道府県）'!T50&amp;'支給申請書兼請求書（医療機関等→都道府県）'!V50&amp;'支給申請書兼請求書（医療機関等→都道府県）'!X50&amp;'支給申請書兼請求書（医療機関等→都道府県）'!Z50</f>
        <v/>
      </c>
      <c r="AB4" s="92">
        <f>'支給申請書兼請求書（医療機関等→都道府県）'!BB50</f>
        <v>0</v>
      </c>
      <c r="AC4" s="93">
        <f>'支給申請書兼請求書（医療機関等→都道府県）'!BB51</f>
        <v>0</v>
      </c>
      <c r="AD4" s="92">
        <f>'支給申請書兼請求書（医療機関等→都道府県）'!N17</f>
        <v>0</v>
      </c>
      <c r="AE4" s="93">
        <f>'支給申請書兼請求書（医療機関等→都道府県）'!N16</f>
        <v>0</v>
      </c>
      <c r="AG4" s="99">
        <v>0</v>
      </c>
      <c r="AH4" s="99">
        <v>0</v>
      </c>
      <c r="AI4" s="99">
        <v>0</v>
      </c>
      <c r="AJ4" s="99">
        <v>1</v>
      </c>
      <c r="AK4" s="99">
        <f>'【無床診】賃上げ支援事業（誓約書及び上限額確認書）'!G42</f>
        <v>150000</v>
      </c>
      <c r="AL4" s="99">
        <v>0</v>
      </c>
      <c r="AM4" s="99">
        <v>0</v>
      </c>
      <c r="AN4" s="99">
        <v>0</v>
      </c>
      <c r="AO4" s="99">
        <v>0</v>
      </c>
      <c r="AP4" s="99">
        <v>0</v>
      </c>
      <c r="AQ4" s="99">
        <v>0</v>
      </c>
      <c r="AR4" s="99">
        <v>0</v>
      </c>
      <c r="AS4" s="99">
        <v>1</v>
      </c>
      <c r="AT4" s="99">
        <f>'【無床診】物価支援事業（請求額内訳）'!G14</f>
        <v>170000</v>
      </c>
      <c r="AU4" s="99">
        <v>0</v>
      </c>
      <c r="AV4" s="99">
        <v>0</v>
      </c>
    </row>
    <row r="5" spans="1:48">
      <c r="O5" s="100"/>
    </row>
    <row r="6" spans="1:48">
      <c r="O6" s="100"/>
    </row>
  </sheetData>
  <sheetProtection sheet="1" objects="1" scenarios="1"/>
  <phoneticPr fontId="40"/>
  <pageMargins left="0.7" right="0.7" top="0.75" bottom="0.75" header="0.3" footer="0.3"/>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1"/>
  </cols>
  <sheetData>
    <row r="1" spans="1:2">
      <c r="A1" s="1" t="s">
        <v>46</v>
      </c>
    </row>
    <row r="2" spans="1:2">
      <c r="A2" s="1" t="s">
        <v>47</v>
      </c>
      <c r="B2" s="1">
        <v>1</v>
      </c>
    </row>
    <row r="3" spans="1:2">
      <c r="A3" s="1" t="s">
        <v>48</v>
      </c>
      <c r="B3" s="1">
        <v>2</v>
      </c>
    </row>
    <row r="4" spans="1:2">
      <c r="A4" s="1" t="s">
        <v>49</v>
      </c>
      <c r="B4" s="1">
        <v>3</v>
      </c>
    </row>
    <row r="5" spans="1:2">
      <c r="A5" s="1" t="s">
        <v>50</v>
      </c>
      <c r="B5" s="1">
        <v>4</v>
      </c>
    </row>
    <row r="6" spans="1:2">
      <c r="A6" s="1" t="s">
        <v>51</v>
      </c>
      <c r="B6" s="1">
        <v>5</v>
      </c>
    </row>
    <row r="7" spans="1:2">
      <c r="A7" s="1" t="s">
        <v>52</v>
      </c>
      <c r="B7" s="1">
        <v>6</v>
      </c>
    </row>
    <row r="8" spans="1:2">
      <c r="A8" s="1" t="s">
        <v>53</v>
      </c>
      <c r="B8" s="1">
        <v>7</v>
      </c>
    </row>
    <row r="9" spans="1:2">
      <c r="A9" s="1" t="s">
        <v>54</v>
      </c>
      <c r="B9" s="1">
        <v>8</v>
      </c>
    </row>
    <row r="10" spans="1:2">
      <c r="A10" s="1" t="s">
        <v>55</v>
      </c>
      <c r="B10" s="1">
        <v>9</v>
      </c>
    </row>
    <row r="11" spans="1:2">
      <c r="A11" s="1" t="s">
        <v>56</v>
      </c>
      <c r="B11" s="1">
        <v>10</v>
      </c>
    </row>
    <row r="12" spans="1:2">
      <c r="A12" s="1" t="s">
        <v>57</v>
      </c>
      <c r="B12" s="1">
        <v>11</v>
      </c>
    </row>
    <row r="13" spans="1:2">
      <c r="A13" s="1" t="s">
        <v>58</v>
      </c>
      <c r="B13" s="1">
        <v>12</v>
      </c>
    </row>
    <row r="14" spans="1:2">
      <c r="A14" s="1" t="s">
        <v>59</v>
      </c>
      <c r="B14" s="1">
        <v>13</v>
      </c>
    </row>
    <row r="15" spans="1:2">
      <c r="A15" s="1" t="s">
        <v>60</v>
      </c>
      <c r="B15" s="1">
        <v>14</v>
      </c>
    </row>
    <row r="16" spans="1:2">
      <c r="A16" s="1" t="s">
        <v>61</v>
      </c>
      <c r="B16" s="1">
        <v>15</v>
      </c>
    </row>
    <row r="17" spans="1:2">
      <c r="A17" s="1" t="s">
        <v>62</v>
      </c>
      <c r="B17" s="1">
        <v>16</v>
      </c>
    </row>
    <row r="18" spans="1:2">
      <c r="A18" s="1" t="s">
        <v>63</v>
      </c>
      <c r="B18" s="1">
        <v>17</v>
      </c>
    </row>
    <row r="19" spans="1:2">
      <c r="A19" s="1" t="s">
        <v>64</v>
      </c>
      <c r="B19" s="1">
        <v>18</v>
      </c>
    </row>
    <row r="20" spans="1:2">
      <c r="A20" s="1" t="s">
        <v>65</v>
      </c>
      <c r="B20" s="1">
        <v>19</v>
      </c>
    </row>
    <row r="21" spans="1:2">
      <c r="A21" s="1" t="s">
        <v>66</v>
      </c>
      <c r="B21" s="1">
        <v>20</v>
      </c>
    </row>
    <row r="22" spans="1:2">
      <c r="A22" s="1" t="s">
        <v>67</v>
      </c>
      <c r="B22" s="1">
        <v>21</v>
      </c>
    </row>
    <row r="23" spans="1:2">
      <c r="A23" s="1" t="s">
        <v>68</v>
      </c>
      <c r="B23" s="1">
        <v>22</v>
      </c>
    </row>
    <row r="24" spans="1:2">
      <c r="A24" s="1" t="s">
        <v>69</v>
      </c>
      <c r="B24" s="1">
        <v>23</v>
      </c>
    </row>
    <row r="25" spans="1:2">
      <c r="A25" s="1" t="s">
        <v>70</v>
      </c>
      <c r="B25" s="1">
        <v>24</v>
      </c>
    </row>
    <row r="26" spans="1:2">
      <c r="A26" s="1" t="s">
        <v>71</v>
      </c>
      <c r="B26" s="1">
        <v>25</v>
      </c>
    </row>
    <row r="27" spans="1:2">
      <c r="A27" s="1" t="s">
        <v>72</v>
      </c>
      <c r="B27" s="1">
        <v>26</v>
      </c>
    </row>
    <row r="28" spans="1:2">
      <c r="A28" s="1" t="s">
        <v>73</v>
      </c>
      <c r="B28" s="1">
        <v>27</v>
      </c>
    </row>
    <row r="29" spans="1:2">
      <c r="A29" s="1" t="s">
        <v>74</v>
      </c>
      <c r="B29" s="1">
        <v>28</v>
      </c>
    </row>
    <row r="30" spans="1:2">
      <c r="A30" s="1" t="s">
        <v>75</v>
      </c>
      <c r="B30" s="1">
        <v>29</v>
      </c>
    </row>
    <row r="31" spans="1:2">
      <c r="A31" s="1" t="s">
        <v>76</v>
      </c>
      <c r="B31" s="1">
        <v>30</v>
      </c>
    </row>
    <row r="32" spans="1:2">
      <c r="A32" s="1" t="s">
        <v>77</v>
      </c>
      <c r="B32" s="1">
        <v>31</v>
      </c>
    </row>
    <row r="33" spans="1:2">
      <c r="A33" s="1" t="s">
        <v>78</v>
      </c>
      <c r="B33" s="1">
        <v>32</v>
      </c>
    </row>
    <row r="34" spans="1:2">
      <c r="A34" s="1" t="s">
        <v>79</v>
      </c>
      <c r="B34" s="1">
        <v>33</v>
      </c>
    </row>
    <row r="35" spans="1:2">
      <c r="A35" s="1" t="s">
        <v>80</v>
      </c>
      <c r="B35" s="1">
        <v>34</v>
      </c>
    </row>
    <row r="36" spans="1:2">
      <c r="A36" s="1" t="s">
        <v>81</v>
      </c>
      <c r="B36" s="1">
        <v>35</v>
      </c>
    </row>
    <row r="37" spans="1:2">
      <c r="A37" s="1" t="s">
        <v>82</v>
      </c>
      <c r="B37" s="1">
        <v>36</v>
      </c>
    </row>
    <row r="38" spans="1:2">
      <c r="A38" s="1" t="s">
        <v>83</v>
      </c>
      <c r="B38" s="1">
        <v>37</v>
      </c>
    </row>
    <row r="39" spans="1:2">
      <c r="A39" s="1" t="s">
        <v>84</v>
      </c>
      <c r="B39" s="1">
        <v>38</v>
      </c>
    </row>
    <row r="40" spans="1:2">
      <c r="A40" s="1" t="s">
        <v>85</v>
      </c>
      <c r="B40" s="1">
        <v>39</v>
      </c>
    </row>
    <row r="41" spans="1:2">
      <c r="A41" s="1" t="s">
        <v>86</v>
      </c>
      <c r="B41" s="1">
        <v>40</v>
      </c>
    </row>
    <row r="42" spans="1:2">
      <c r="A42" s="1" t="s">
        <v>87</v>
      </c>
      <c r="B42" s="1">
        <v>41</v>
      </c>
    </row>
    <row r="43" spans="1:2">
      <c r="A43" s="1" t="s">
        <v>88</v>
      </c>
      <c r="B43" s="1">
        <v>42</v>
      </c>
    </row>
    <row r="44" spans="1:2">
      <c r="A44" s="1" t="s">
        <v>89</v>
      </c>
      <c r="B44" s="1">
        <v>43</v>
      </c>
    </row>
    <row r="45" spans="1:2">
      <c r="A45" s="1" t="s">
        <v>90</v>
      </c>
      <c r="B45" s="1">
        <v>44</v>
      </c>
    </row>
    <row r="46" spans="1:2">
      <c r="A46" s="1" t="s">
        <v>91</v>
      </c>
      <c r="B46" s="1">
        <v>45</v>
      </c>
    </row>
    <row r="47" spans="1:2">
      <c r="A47" s="1" t="s">
        <v>92</v>
      </c>
      <c r="B47" s="1">
        <v>46</v>
      </c>
    </row>
    <row r="48" spans="1:2">
      <c r="A48" s="1" t="s">
        <v>93</v>
      </c>
      <c r="B48" s="1">
        <v>47</v>
      </c>
    </row>
  </sheetData>
  <phoneticPr fontId="40"/>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申請書の記入方法</vt:lpstr>
      <vt:lpstr>支給申請書兼請求書（医療機関等→都道府県）</vt:lpstr>
      <vt:lpstr>【無床診】賃上げ支援事業（誓約書及び上限額確認書）</vt:lpstr>
      <vt:lpstr>別紙（無床診）</vt:lpstr>
      <vt:lpstr>【総額及び平均額】賃上げ支援事業（請求額内訳）</vt:lpstr>
      <vt:lpstr>別紙（2.0％超部分算定シート）</vt:lpstr>
      <vt:lpstr>【無床診】物価支援事業（請求額内訳）</vt:lpstr>
      <vt:lpstr>【参考】集計用シート</vt:lpstr>
      <vt:lpstr>都道府県リスト</vt:lpstr>
      <vt:lpstr>'【総額及び平均額】賃上げ支援事業（請求額内訳）'!Print_Area</vt:lpstr>
      <vt:lpstr>'【無床診】賃上げ支援事業（誓約書及び上限額確認書）'!Print_Area</vt:lpstr>
      <vt:lpstr>'【無床診】物価支援事業（請求額内訳）'!Print_Area</vt:lpstr>
      <vt:lpstr>'支給申請書兼請求書（医療機関等→都道府県）'!Print_Area</vt:lpstr>
      <vt:lpstr>'別紙（2.0％超部分算定シート）'!Print_Area</vt:lpstr>
      <vt:lpstr>'別紙（無床診）'!Print_Area</vt:lpstr>
      <vt:lpstr>'【総額及び平均額】賃上げ支援事業（請求額内訳）'!Print_Titles</vt:lpstr>
      <vt:lpstr>'別紙（2.0％超部分算定シート）'!Print_Titles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青森県</dc:creator>
  <cp:lastModifiedBy>田畑 雄史(JTB)</cp:lastModifiedBy>
  <dcterms:created xsi:type="dcterms:W3CDTF">2026-06-10T10:55:57Z</dcterms:created>
  <dcterms:modified xsi:type="dcterms:W3CDTF">2026-06-11T08:25:44Z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