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C:\Users\ohtfh\Downloads\申請書（0609）\申請書（0609）\"/>
    </mc:Choice>
  </mc:AlternateContent>
  <xr:revisionPtr revIDLastSave="0" documentId="8_{A923085D-AE55-41CF-9B92-76341BECCA17}" xr6:coauthVersionLast="47" xr6:coauthVersionMax="47" xr10:uidLastSave="{00000000-0000-0000-0000-000000000000}"/>
  <bookViews>
    <workbookView xWindow="-120" yWindow="-120" windowWidth="20730" windowHeight="11040" tabRatio="813" firstSheet="2" activeTab="2" xr2:uid="{00000000-000D-0000-FFFF-FFFF00000000}"/>
  </bookViews>
  <sheets>
    <sheet name="【参考】集計用シート" sheetId="65" state="hidden" r:id="rId1"/>
    <sheet name="【参考】委任状" sheetId="87" state="hidden" r:id="rId2"/>
    <sheet name="【有床診】賃上げ支援事業（誓約書及び上限額確認書）" sheetId="96" r:id="rId3"/>
    <sheet name="別紙（有床診）" sheetId="92" r:id="rId4"/>
    <sheet name="都道府県リスト" sheetId="62" state="hidden" r:id="rId5"/>
  </sheets>
  <definedNames>
    <definedName name="_xlnm.Print_Area" localSheetId="1">【参考】委任状!$B$2:$J$38</definedName>
    <definedName name="_xlnm.Print_Area" localSheetId="2">'【有床診】賃上げ支援事業（誓約書及び上限額確認書）'!$A$1:$H$46</definedName>
    <definedName name="_xlnm.Print_Area" localSheetId="3">'別紙（有床診）'!$B$1:$C$10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96" l="1"/>
  <c r="G39" i="96" l="1"/>
  <c r="G42" i="96" l="1"/>
  <c r="AF3" i="65" l="1"/>
  <c r="AE3" i="65"/>
  <c r="AD3" i="65"/>
  <c r="G45" i="96" l="1"/>
  <c r="A3" i="65" l="1"/>
  <c r="AC3" i="65"/>
  <c r="AB3" i="65"/>
  <c r="AA3" i="65"/>
  <c r="Y3" i="65"/>
  <c r="X3" i="65"/>
  <c r="W3" i="65"/>
  <c r="Z3" i="65" s="1"/>
  <c r="V3" i="65"/>
  <c r="U3" i="65"/>
  <c r="O3" i="65"/>
  <c r="Q3" i="65" s="1"/>
  <c r="N3" i="65"/>
  <c r="M3" i="65"/>
  <c r="L3" i="65"/>
  <c r="K3" i="65"/>
  <c r="J3" i="65"/>
  <c r="I3" i="65"/>
  <c r="H3" i="65"/>
  <c r="G3" i="65"/>
  <c r="F3" i="65"/>
  <c r="E3" i="65"/>
  <c r="D3" i="65"/>
  <c r="C3" i="65"/>
  <c r="B3" i="65"/>
  <c r="P3" i="65" l="1"/>
  <c r="C2" i="92" l="1"/>
  <c r="C3" i="92"/>
  <c r="S3" i="65"/>
  <c r="R3" i="65" l="1"/>
  <c r="T3" i="65" l="1"/>
</calcChain>
</file>

<file path=xl/sharedStrings.xml><?xml version="1.0" encoding="utf-8"?>
<sst xmlns="http://schemas.openxmlformats.org/spreadsheetml/2006/main" count="164" uniqueCount="147">
  <si>
    <t>事務担当者</t>
    <rPh sb="0" eb="2">
      <t>ジム</t>
    </rPh>
    <rPh sb="2" eb="5">
      <t>タントウシャ</t>
    </rPh>
    <phoneticPr fontId="38"/>
  </si>
  <si>
    <t>氏名</t>
    <rPh sb="0" eb="2">
      <t>シメイ</t>
    </rPh>
    <phoneticPr fontId="38"/>
  </si>
  <si>
    <t>電話番号</t>
    <rPh sb="0" eb="2">
      <t>デンワ</t>
    </rPh>
    <rPh sb="2" eb="4">
      <t>バンゴウ</t>
    </rPh>
    <phoneticPr fontId="38"/>
  </si>
  <si>
    <t>代表者職</t>
    <rPh sb="0" eb="3">
      <t>ダイヒョウシャ</t>
    </rPh>
    <rPh sb="3" eb="4">
      <t>ショク</t>
    </rPh>
    <phoneticPr fontId="38"/>
  </si>
  <si>
    <t>電子メール</t>
    <rPh sb="0" eb="2">
      <t>デンシ</t>
    </rPh>
    <phoneticPr fontId="38"/>
  </si>
  <si>
    <t>支店名</t>
    <rPh sb="0" eb="3">
      <t>シテンメイ</t>
    </rPh>
    <phoneticPr fontId="38"/>
  </si>
  <si>
    <t>預金種別</t>
    <rPh sb="0" eb="2">
      <t>ヨキン</t>
    </rPh>
    <rPh sb="2" eb="4">
      <t>シュベツ</t>
    </rPh>
    <phoneticPr fontId="38"/>
  </si>
  <si>
    <t>医療機関名</t>
    <rPh sb="0" eb="4">
      <t>イリョウキカン</t>
    </rPh>
    <rPh sb="4" eb="5">
      <t>メイ</t>
    </rPh>
    <phoneticPr fontId="38"/>
  </si>
  <si>
    <t>法人名</t>
    <rPh sb="0" eb="2">
      <t>ホウジン</t>
    </rPh>
    <rPh sb="2" eb="3">
      <t>メイ</t>
    </rPh>
    <phoneticPr fontId="38"/>
  </si>
  <si>
    <t>郵便番号</t>
    <rPh sb="0" eb="4">
      <t>ユウビンバンゴウ</t>
    </rPh>
    <phoneticPr fontId="38"/>
  </si>
  <si>
    <t>申請年月日</t>
    <rPh sb="0" eb="2">
      <t>シンセイ</t>
    </rPh>
    <rPh sb="2" eb="5">
      <t>ネンガッピ</t>
    </rPh>
    <phoneticPr fontId="38"/>
  </si>
  <si>
    <t>支給申請額(円)</t>
    <phoneticPr fontId="38"/>
  </si>
  <si>
    <t>振込口座</t>
    <rPh sb="0" eb="2">
      <t>フリコミ</t>
    </rPh>
    <rPh sb="2" eb="4">
      <t>コウザ</t>
    </rPh>
    <phoneticPr fontId="38"/>
  </si>
  <si>
    <t>ヨミガナ</t>
    <phoneticPr fontId="38"/>
  </si>
  <si>
    <t>氏名</t>
    <phoneticPr fontId="38"/>
  </si>
  <si>
    <t>文字列</t>
    <rPh sb="0" eb="3">
      <t>モジレツ</t>
    </rPh>
    <phoneticPr fontId="38"/>
  </si>
  <si>
    <t>数値</t>
    <rPh sb="0" eb="2">
      <t>スウチ</t>
    </rPh>
    <phoneticPr fontId="38"/>
  </si>
  <si>
    <t>住所</t>
    <rPh sb="0" eb="2">
      <t>ジュウショ</t>
    </rPh>
    <phoneticPr fontId="38"/>
  </si>
  <si>
    <t>ファクシミリ</t>
  </si>
  <si>
    <t>西暦</t>
    <rPh sb="0" eb="2">
      <t>セイレキ</t>
    </rPh>
    <phoneticPr fontId="38"/>
  </si>
  <si>
    <t>和暦</t>
    <rPh sb="0" eb="2">
      <t>ワレキ</t>
    </rPh>
    <phoneticPr fontId="38"/>
  </si>
  <si>
    <t>合計</t>
    <rPh sb="0" eb="2">
      <t>ゴウケイ</t>
    </rPh>
    <phoneticPr fontId="38"/>
  </si>
  <si>
    <t>金融機関名</t>
    <rPh sb="0" eb="2">
      <t>キンユウ</t>
    </rPh>
    <rPh sb="2" eb="4">
      <t>キカン</t>
    </rPh>
    <rPh sb="4" eb="5">
      <t>メイ</t>
    </rPh>
    <phoneticPr fontId="38"/>
  </si>
  <si>
    <t>金融機関コード</t>
    <rPh sb="0" eb="2">
      <t>キンユウ</t>
    </rPh>
    <rPh sb="2" eb="4">
      <t>キカン</t>
    </rPh>
    <phoneticPr fontId="38"/>
  </si>
  <si>
    <t>支店コード</t>
    <rPh sb="0" eb="2">
      <t>シテン</t>
    </rPh>
    <phoneticPr fontId="38"/>
  </si>
  <si>
    <t>口座番号</t>
    <rPh sb="0" eb="2">
      <t>コウザ</t>
    </rPh>
    <rPh sb="2" eb="4">
      <t>バンゴウ</t>
    </rPh>
    <phoneticPr fontId="38"/>
  </si>
  <si>
    <t>口座振替名義人</t>
    <rPh sb="0" eb="2">
      <t>コウザ</t>
    </rPh>
    <rPh sb="2" eb="4">
      <t>フリカエ</t>
    </rPh>
    <rPh sb="4" eb="7">
      <t>メイギニン</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</si>
  <si>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</si>
  <si>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</si>
  <si>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</si>
  <si>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</si>
  <si>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</si>
  <si>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</si>
  <si>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</si>
  <si>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</si>
  <si>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</si>
  <si>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</si>
  <si>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</si>
  <si>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</si>
  <si>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</si>
  <si>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</si>
  <si>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</si>
  <si>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</si>
  <si>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</si>
  <si>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</si>
  <si>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</si>
  <si>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</si>
  <si>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</si>
  <si>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</si>
  <si>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</si>
  <si>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</si>
  <si>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</si>
  <si>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</si>
  <si>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</si>
  <si>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</si>
  <si>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</si>
  <si>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</si>
  <si>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</si>
  <si>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</si>
  <si>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</si>
  <si>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</si>
  <si>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</si>
  <si>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</si>
  <si>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</si>
  <si>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</si>
  <si>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</si>
  <si>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</si>
  <si>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</si>
  <si>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</si>
  <si>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</si>
  <si>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</si>
  <si>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</si>
  <si>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</si>
  <si>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</si>
  <si>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</si>
  <si>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令和○年○月○日</t>
    <rPh sb="0" eb="2">
      <t>レイワ</t>
    </rPh>
    <rPh sb="3" eb="4">
      <t>ネン</t>
    </rPh>
    <rPh sb="5" eb="6">
      <t>ガツ</t>
    </rPh>
    <rPh sb="7" eb="8">
      <t>ニチ</t>
    </rPh>
    <phoneticPr fontId="37"/>
  </si>
  <si>
    <t>委任者</t>
    <rPh sb="0" eb="3">
      <t>イニンシャ</t>
    </rPh>
    <phoneticPr fontId="37"/>
  </si>
  <si>
    <t>住所</t>
    <rPh sb="0" eb="2">
      <t>ジュウショ</t>
    </rPh>
    <phoneticPr fontId="37"/>
  </si>
  <si>
    <t>役職・氏名</t>
    <rPh sb="0" eb="2">
      <t>ヤクショク</t>
    </rPh>
    <rPh sb="3" eb="5">
      <t>シメイ</t>
    </rPh>
    <phoneticPr fontId="37"/>
  </si>
  <si>
    <t>委任期間</t>
    <rPh sb="0" eb="2">
      <t>イニン</t>
    </rPh>
    <rPh sb="2" eb="4">
      <t>キカン</t>
    </rPh>
    <phoneticPr fontId="37"/>
  </si>
  <si>
    <t>から</t>
    <phoneticPr fontId="37"/>
  </si>
  <si>
    <t>まで。</t>
    <phoneticPr fontId="37"/>
  </si>
  <si>
    <t>受任者</t>
    <rPh sb="0" eb="3">
      <t>ジュニンシャ</t>
    </rPh>
    <phoneticPr fontId="37"/>
  </si>
  <si>
    <t>病院等名</t>
    <rPh sb="0" eb="2">
      <t>ビョウイン</t>
    </rPh>
    <rPh sb="2" eb="3">
      <t>トウ</t>
    </rPh>
    <rPh sb="3" eb="4">
      <t>メイ</t>
    </rPh>
    <phoneticPr fontId="37"/>
  </si>
  <si>
    <t>　ただし、その年度に属する出納整理期間を含む。</t>
    <rPh sb="7" eb="9">
      <t>ネンド</t>
    </rPh>
    <rPh sb="10" eb="11">
      <t>ゾク</t>
    </rPh>
    <rPh sb="13" eb="15">
      <t>スイトウ</t>
    </rPh>
    <rPh sb="15" eb="17">
      <t>セイリ</t>
    </rPh>
    <rPh sb="17" eb="19">
      <t>キカン</t>
    </rPh>
    <rPh sb="20" eb="21">
      <t>フク</t>
    </rPh>
    <phoneticPr fontId="37"/>
  </si>
  <si>
    <t>医療法人　○○会</t>
    <rPh sb="0" eb="2">
      <t>イリョウ</t>
    </rPh>
    <rPh sb="2" eb="4">
      <t>ホウジン</t>
    </rPh>
    <rPh sb="7" eb="8">
      <t>カイ</t>
    </rPh>
    <phoneticPr fontId="37"/>
  </si>
  <si>
    <t>○○県○○市○○区○○</t>
    <rPh sb="2" eb="3">
      <t>ケン</t>
    </rPh>
    <rPh sb="5" eb="6">
      <t>シ</t>
    </rPh>
    <rPh sb="8" eb="9">
      <t>ク</t>
    </rPh>
    <phoneticPr fontId="37"/>
  </si>
  <si>
    <t>理事長　○○　○○</t>
    <rPh sb="0" eb="3">
      <t>リジチョウ</t>
    </rPh>
    <phoneticPr fontId="37"/>
  </si>
  <si>
    <t>○○病院</t>
    <rPh sb="2" eb="4">
      <t>ビョウイン</t>
    </rPh>
    <phoneticPr fontId="37"/>
  </si>
  <si>
    <t>病院長　○○　○○</t>
    <rPh sb="0" eb="3">
      <t>ビョウインチョウ</t>
    </rPh>
    <phoneticPr fontId="37"/>
  </si>
  <si>
    <t>委　任　状</t>
    <rPh sb="0" eb="1">
      <t>イ</t>
    </rPh>
    <rPh sb="2" eb="3">
      <t>ニン</t>
    </rPh>
    <rPh sb="4" eb="5">
      <t>ジョウ</t>
    </rPh>
    <phoneticPr fontId="37"/>
  </si>
  <si>
    <t>病院物価支援事業</t>
    <phoneticPr fontId="37"/>
  </si>
  <si>
    <t>病院賃上げ支援事業</t>
    <phoneticPr fontId="37"/>
  </si>
  <si>
    <t>保険医療機関コード</t>
    <rPh sb="0" eb="2">
      <t>ホケン</t>
    </rPh>
    <rPh sb="2" eb="6">
      <t>イリョウキカン</t>
    </rPh>
    <phoneticPr fontId="38"/>
  </si>
  <si>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7"/>
  </si>
  <si>
    <t>×</t>
    <phoneticPr fontId="38"/>
  </si>
  <si>
    <t>＝</t>
    <phoneticPr fontId="38"/>
  </si>
  <si>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8"/>
  </si>
  <si>
    <t>チェック欄に「✔」を付すこと。（複数選択可）</t>
    <rPh sb="16" eb="18">
      <t>フクスウ</t>
    </rPh>
    <rPh sb="18" eb="21">
      <t>センタクカ</t>
    </rPh>
    <phoneticPr fontId="38"/>
  </si>
  <si>
    <t>項目</t>
    <rPh sb="0" eb="2">
      <t>コウモク</t>
    </rPh>
    <phoneticPr fontId="38"/>
  </si>
  <si>
    <t>チェック</t>
    <phoneticPr fontId="38"/>
  </si>
  <si>
    <t>O100 外来・在宅ベースアップ評価料（Ⅰ）</t>
    <phoneticPr fontId="38"/>
  </si>
  <si>
    <t>P100 歯科外来・在宅ベースアップ評価料（Ⅰ）</t>
    <phoneticPr fontId="38"/>
  </si>
  <si>
    <t>O102 入院ベースアップ評価料（医科）</t>
    <phoneticPr fontId="38"/>
  </si>
  <si>
    <t>P102 入院ベースアップ評価料（歯科）</t>
    <phoneticPr fontId="38"/>
  </si>
  <si>
    <t>訪問看護ベースアップ評価料（Ⅰ）</t>
    <phoneticPr fontId="38"/>
  </si>
  <si>
    <t>開設者：</t>
    <rPh sb="0" eb="3">
      <t>カイセツシャ</t>
    </rPh>
    <phoneticPr fontId="38"/>
  </si>
  <si>
    <t>【その他要件を満たすことの確認・誓約等】</t>
    <rPh sb="3" eb="4">
      <t>ホカ</t>
    </rPh>
    <rPh sb="4" eb="6">
      <t>ヨウケン</t>
    </rPh>
    <rPh sb="7" eb="8">
      <t>ミ</t>
    </rPh>
    <rPh sb="13" eb="15">
      <t>カクニン</t>
    </rPh>
    <rPh sb="16" eb="18">
      <t>セイヤク</t>
    </rPh>
    <rPh sb="18" eb="19">
      <t>トウ</t>
    </rPh>
    <phoneticPr fontId="38"/>
  </si>
  <si>
    <t>職種①</t>
    <rPh sb="0" eb="2">
      <t>ショクシュ</t>
    </rPh>
    <phoneticPr fontId="37"/>
  </si>
  <si>
    <t>職種②</t>
    <rPh sb="0" eb="2">
      <t>ショクシュ</t>
    </rPh>
    <phoneticPr fontId="37"/>
  </si>
  <si>
    <t>職種③</t>
    <rPh sb="0" eb="2">
      <t>ショクシュ</t>
    </rPh>
    <phoneticPr fontId="37"/>
  </si>
  <si>
    <t>③：②に該当する場合の職種構成は右表のとおり。</t>
    <rPh sb="4" eb="6">
      <t>ガイトウ</t>
    </rPh>
    <rPh sb="8" eb="10">
      <t>バアイ</t>
    </rPh>
    <rPh sb="11" eb="13">
      <t>ショクシュ</t>
    </rPh>
    <rPh sb="13" eb="15">
      <t>コウセイ</t>
    </rPh>
    <rPh sb="16" eb="18">
      <t>ウヒョウ</t>
    </rPh>
    <phoneticPr fontId="37"/>
  </si>
  <si>
    <t>算定額</t>
    <rPh sb="0" eb="2">
      <t>サンテイ</t>
    </rPh>
    <rPh sb="2" eb="3">
      <t>ガク</t>
    </rPh>
    <phoneticPr fontId="38"/>
  </si>
  <si>
    <t>有床診療所の名称：</t>
    <rPh sb="0" eb="2">
      <t>ユウショウ</t>
    </rPh>
    <rPh sb="2" eb="5">
      <t>シンリョウジョ</t>
    </rPh>
    <rPh sb="6" eb="8">
      <t>メイショウ</t>
    </rPh>
    <phoneticPr fontId="38"/>
  </si>
  <si>
    <t>都道府県知事　殿</t>
    <rPh sb="0" eb="4">
      <t>トドウフケン</t>
    </rPh>
    <rPh sb="4" eb="6">
      <t>チジ</t>
    </rPh>
    <rPh sb="7" eb="8">
      <t>ドノ</t>
    </rPh>
    <phoneticPr fontId="37"/>
  </si>
  <si>
    <t>委任状の有無</t>
    <rPh sb="0" eb="3">
      <t>イニンジョウ</t>
    </rPh>
    <rPh sb="4" eb="6">
      <t>ウム</t>
    </rPh>
    <phoneticPr fontId="37"/>
  </si>
  <si>
    <t>管理者</t>
    <rPh sb="0" eb="3">
      <t>カンリシャ</t>
    </rPh>
    <phoneticPr fontId="38"/>
  </si>
  <si>
    <t>対象病床数
(自動計算)</t>
    <rPh sb="0" eb="2">
      <t>タイショウ</t>
    </rPh>
    <rPh sb="2" eb="5">
      <t>ビョウショウスウ</t>
    </rPh>
    <rPh sb="7" eb="9">
      <t>ジドウ</t>
    </rPh>
    <rPh sb="9" eb="11">
      <t>ケイサン</t>
    </rPh>
    <phoneticPr fontId="38"/>
  </si>
  <si>
    <t>使用許可病床数
（R7.8.1時点）</t>
    <phoneticPr fontId="38"/>
  </si>
  <si>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8"/>
  </si>
  <si>
    <t>（④、⑤、⑥の重複可）</t>
    <rPh sb="7" eb="9">
      <t>チョウフク</t>
    </rPh>
    <rPh sb="9" eb="10">
      <t>カ</t>
    </rPh>
    <phoneticPr fontId="37"/>
  </si>
  <si>
    <t>⑦：本事業の給付額は④～⑥のために支出する。</t>
    <rPh sb="17" eb="19">
      <t>シシュツ</t>
    </rPh>
    <phoneticPr fontId="37"/>
  </si>
  <si>
    <t>⑤：賃金表等や給与規程等の変更に時間を要するため、本事業の給付額を活用して一時金又は特別手当を支給し、</t>
    <rPh sb="37" eb="40">
      <t>イチジキン</t>
    </rPh>
    <phoneticPr fontId="37"/>
  </si>
  <si>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7"/>
  </si>
  <si>
    <t>⑨：著しく偏った配分は行っていない。</t>
    <rPh sb="2" eb="3">
      <t>イチジル</t>
    </rPh>
    <rPh sb="5" eb="6">
      <t>カタヨ</t>
    </rPh>
    <rPh sb="8" eb="10">
      <t>ハイブン</t>
    </rPh>
    <rPh sb="11" eb="12">
      <t>オコナ</t>
    </rPh>
    <phoneticPr fontId="37"/>
  </si>
  <si>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</si>
  <si>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8"/>
  </si>
  <si>
    <t>給付額
（３床以上の場合）</t>
    <rPh sb="0" eb="3">
      <t>キュウフガク</t>
    </rPh>
    <rPh sb="6" eb="7">
      <t>ユカ</t>
    </rPh>
    <rPh sb="7" eb="9">
      <t>イジョウ</t>
    </rPh>
    <rPh sb="10" eb="12">
      <t>バアイ</t>
    </rPh>
    <phoneticPr fontId="38"/>
  </si>
  <si>
    <t>給付額
（２床以下の場合）</t>
    <rPh sb="0" eb="3">
      <t>キュウフガク</t>
    </rPh>
    <rPh sb="6" eb="7">
      <t>ユカ</t>
    </rPh>
    <rPh sb="7" eb="9">
      <t>イカ</t>
    </rPh>
    <rPh sb="10" eb="12">
      <t>バアイ</t>
    </rPh>
    <phoneticPr fontId="38"/>
  </si>
  <si>
    <t>【上限額】</t>
    <rPh sb="1" eb="3">
      <t>ジョウゲン</t>
    </rPh>
    <rPh sb="3" eb="4">
      <t>ガク</t>
    </rPh>
    <phoneticPr fontId="38"/>
  </si>
  <si>
    <t>上限額</t>
    <rPh sb="0" eb="3">
      <t>ジョウゲンガク</t>
    </rPh>
    <phoneticPr fontId="38"/>
  </si>
  <si>
    <t>誓約書及び上限額確認書</t>
    <rPh sb="0" eb="3">
      <t>セイヤクショ</t>
    </rPh>
    <rPh sb="3" eb="4">
      <t>オヨ</t>
    </rPh>
    <rPh sb="5" eb="8">
      <t>ジョウゲンガク</t>
    </rPh>
    <rPh sb="8" eb="11">
      <t>カクニンショ</t>
    </rPh>
    <phoneticPr fontId="38"/>
  </si>
  <si>
    <t>青森県知事　殿</t>
    <rPh sb="0" eb="2">
      <t>アオモリ</t>
    </rPh>
    <rPh sb="2" eb="3">
      <t>ケン</t>
    </rPh>
    <rPh sb="3" eb="5">
      <t>チジ</t>
    </rPh>
    <rPh sb="6" eb="7">
      <t>ドノ</t>
    </rPh>
    <phoneticPr fontId="38"/>
  </si>
  <si>
    <t>　</t>
  </si>
  <si>
    <t>様式⑤</t>
    <rPh sb="0" eb="2">
      <t>ヨウシキ</t>
    </rPh>
    <phoneticPr fontId="38"/>
  </si>
  <si>
    <t>　　令和８年６月１日時点で令和８年度診療報酬改定による見直し後のベースアップ評価料を届け出ている。</t>
    <phoneticPr fontId="37"/>
  </si>
  <si>
    <t>⑥：令和７年度の対象職員のベースアップが令和７年３月31日時点の賃金水準と比較して2.0％を上回って実施しており、</t>
  </si>
  <si>
    <t>　　の水準を低下させていない。</t>
  </si>
  <si>
    <t>⑩：労働基準法、労働災害補償保険法、最低賃金法、労働安全衛生法、雇用保険法その他の労働に関する法令に違反し、</t>
  </si>
  <si>
    <t>　　罰金以上の刑に処せられていない。</t>
  </si>
  <si>
    <t>⑪：労働保険料の納付が適正に行われている。</t>
  </si>
  <si>
    <t>④：本事業の給付額を活用してベースアップを実施し、令和８年６月１日から当該ベースアップの水準を維持又は拡大した。</t>
  </si>
  <si>
    <t>　　令和８年６月１日から支給した対象職員のベースアップを実施した。</t>
    <rPh sb="16" eb="18">
      <t>タイショウ</t>
    </rPh>
    <phoneticPr fontId="37"/>
  </si>
  <si>
    <t>　　令和７年12月から令和８年５月までの間の当該2.0％を上回る部分に充てた。</t>
  </si>
  <si>
    <t>様式⑤別紙</t>
    <rPh sb="0" eb="2">
      <t>ヨウシキ</t>
    </rPh>
    <rPh sb="3" eb="5">
      <t>ベッシ</t>
    </rPh>
    <phoneticPr fontId="38"/>
  </si>
  <si>
    <t>　賃上げ支援事業について、次のとおり申出・誓約します。</t>
    <rPh sb="18" eb="19">
      <t>モウ</t>
    </rPh>
    <rPh sb="19" eb="20">
      <t>デ</t>
    </rPh>
    <rPh sb="21" eb="23">
      <t>セイヤク</t>
    </rPh>
    <rPh sb="26" eb="27">
      <t>ツギシンセイ</t>
    </rPh>
    <phoneticPr fontId="38"/>
  </si>
  <si>
    <t>（法人内に複数の有床診療所がある場合は、本シートをコピーの上、施設ごとに作成し提出してください）</t>
    <rPh sb="1" eb="3">
      <t>ホウジン</t>
    </rPh>
    <rPh sb="3" eb="4">
      <t>ナイ</t>
    </rPh>
    <rPh sb="5" eb="7">
      <t>フクスウ</t>
    </rPh>
    <rPh sb="8" eb="10">
      <t>ユウショウ</t>
    </rPh>
    <rPh sb="10" eb="13">
      <t>シンリョウジョ</t>
    </rPh>
    <rPh sb="16" eb="18">
      <t>バアイ</t>
    </rPh>
    <rPh sb="20" eb="21">
      <t>ホン</t>
    </rPh>
    <rPh sb="29" eb="30">
      <t>ウエ</t>
    </rPh>
    <rPh sb="31" eb="33">
      <t>シセツ</t>
    </rPh>
    <rPh sb="36" eb="38">
      <t>サクセイ</t>
    </rPh>
    <rPh sb="39" eb="41">
      <t>テイシュツ</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</si>
</sst>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8"/>
      <color theme="1"/>
      <name val="ＭＳ ゴシック"/>
      <family val="3"/>
      <charset val="128"/>
    </font>
    <font>
      <sz val="12"/>
      <name val="ＭＳ ゴシック"/>
      <family val="3"/>
      <charset val="128"/>
    </font>
    <font>
      <sz val="11"/>
      <name val="ＭＳ Ｐゴシック"/>
      <family val="3"/>
      <charset val="128"/>
      <scheme val="minor"/>
    </font>
    <font>
      <sz val="12"/>
      <color rgb="FFFF0000"/>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s>
  <borders count="2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s>
  <cellStyleXfs count="101">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3" applyNumberFormat="0" applyAlignment="0" applyProtection="0">
      <alignment vertical="center"/>
    </xf>
    <xf numFmtId="0" fontId="24" fillId="27" borderId="0" applyNumberFormat="0" applyBorder="0" applyAlignment="0" applyProtection="0">
      <alignment vertical="center"/>
    </xf>
    <xf numFmtId="0" fontId="20" fillId="28" borderId="4" applyNumberFormat="0" applyFont="0" applyAlignment="0" applyProtection="0">
      <alignment vertical="center"/>
    </xf>
    <xf numFmtId="0" fontId="25" fillId="0" borderId="5" applyNumberFormat="0" applyFill="0" applyAlignment="0" applyProtection="0">
      <alignment vertical="center"/>
    </xf>
    <xf numFmtId="0" fontId="26" fillId="29" borderId="0" applyNumberFormat="0" applyBorder="0" applyAlignment="0" applyProtection="0">
      <alignment vertical="center"/>
    </xf>
    <xf numFmtId="0" fontId="27" fillId="30" borderId="6" applyNumberFormat="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30" borderId="11" applyNumberFormat="0" applyAlignment="0" applyProtection="0">
      <alignment vertical="center"/>
    </xf>
    <xf numFmtId="0" fontId="34" fillId="0" borderId="0" applyNumberFormat="0" applyFill="0" applyBorder="0" applyAlignment="0" applyProtection="0">
      <alignment vertical="center"/>
    </xf>
    <xf numFmtId="0" fontId="35" fillId="31" borderId="6"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4" fillId="0" borderId="0">
      <alignment vertical="center"/>
    </xf>
    <xf numFmtId="0" fontId="17" fillId="0" borderId="0">
      <alignment vertical="center"/>
    </xf>
    <xf numFmtId="38" fontId="17" fillId="0" borderId="0" applyFont="0" applyFill="0" applyBorder="0" applyAlignment="0" applyProtection="0">
      <alignment vertical="center"/>
    </xf>
    <xf numFmtId="0" fontId="44"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70">
    <xf numFmtId="0" fontId="0" fillId="0" borderId="0" xfId="0">
      <alignment vertical="center"/>
    </xf>
    <xf numFmtId="0" fontId="15" fillId="0" borderId="0" xfId="57">
      <alignment vertical="center"/>
    </xf>
    <xf numFmtId="0" fontId="45" fillId="34" borderId="12" xfId="58" applyFont="1" applyFill="1" applyBorder="1">
      <alignment vertical="center"/>
    </xf>
    <xf numFmtId="0" fontId="45" fillId="34" borderId="13" xfId="58" applyFont="1" applyFill="1" applyBorder="1">
      <alignment vertical="center"/>
    </xf>
    <xf numFmtId="0" fontId="21" fillId="34" borderId="14" xfId="58" applyFont="1" applyFill="1" applyBorder="1">
      <alignment vertical="center"/>
    </xf>
    <xf numFmtId="0" fontId="14" fillId="35" borderId="12" xfId="58" applyFill="1" applyBorder="1">
      <alignment vertical="center"/>
    </xf>
    <xf numFmtId="0" fontId="14" fillId="35" borderId="13" xfId="58" applyFill="1" applyBorder="1">
      <alignment vertical="center"/>
    </xf>
    <xf numFmtId="0" fontId="14" fillId="36" borderId="13" xfId="58" applyFill="1" applyBorder="1">
      <alignment vertical="center"/>
    </xf>
    <xf numFmtId="0" fontId="14" fillId="33" borderId="13" xfId="58" applyFill="1" applyBorder="1">
      <alignment vertical="center"/>
    </xf>
    <xf numFmtId="0" fontId="14" fillId="33" borderId="14" xfId="58" applyFill="1" applyBorder="1">
      <alignment vertical="center"/>
    </xf>
    <xf numFmtId="0" fontId="14" fillId="0" borderId="0" xfId="58">
      <alignment vertical="center"/>
    </xf>
    <xf numFmtId="0" fontId="21" fillId="34" borderId="15" xfId="58" applyFont="1" applyFill="1" applyBorder="1">
      <alignment vertical="center"/>
    </xf>
    <xf numFmtId="0" fontId="21" fillId="34" borderId="16" xfId="58" applyFont="1" applyFill="1" applyBorder="1">
      <alignment vertical="center"/>
    </xf>
    <xf numFmtId="0" fontId="21" fillId="34" borderId="17" xfId="58" applyFont="1" applyFill="1" applyBorder="1">
      <alignment vertical="center"/>
    </xf>
    <xf numFmtId="0" fontId="14" fillId="35" borderId="15" xfId="58" applyFill="1" applyBorder="1">
      <alignment vertical="center"/>
    </xf>
    <xf numFmtId="0" fontId="14" fillId="35" borderId="16" xfId="58" applyFill="1" applyBorder="1">
      <alignment vertical="center"/>
    </xf>
    <xf numFmtId="0" fontId="14" fillId="36" borderId="16" xfId="58" applyFill="1" applyBorder="1">
      <alignment vertical="center"/>
    </xf>
    <xf numFmtId="0" fontId="14" fillId="33" borderId="16" xfId="58" applyFill="1" applyBorder="1">
      <alignment vertical="center"/>
    </xf>
    <xf numFmtId="0" fontId="14" fillId="33" borderId="17" xfId="58" applyFill="1" applyBorder="1">
      <alignment vertical="center"/>
    </xf>
    <xf numFmtId="0" fontId="14" fillId="0" borderId="18" xfId="58" applyBorder="1">
      <alignment vertical="center"/>
    </xf>
    <xf numFmtId="0" fontId="14" fillId="0" borderId="19" xfId="58" applyBorder="1">
      <alignment vertical="center"/>
    </xf>
    <xf numFmtId="0" fontId="14" fillId="0" borderId="20" xfId="58" applyBorder="1">
      <alignment vertical="center"/>
    </xf>
    <xf numFmtId="0" fontId="14" fillId="0" borderId="21" xfId="58" applyBorder="1">
      <alignment vertical="center"/>
    </xf>
    <xf numFmtId="0" fontId="14" fillId="0" borderId="19" xfId="58" applyBorder="1" applyAlignment="1">
      <alignment horizontal="right" vertical="center"/>
    </xf>
    <xf numFmtId="176" fontId="14" fillId="0" borderId="19" xfId="58" applyNumberFormat="1" applyBorder="1" applyAlignment="1">
      <alignment horizontal="right" vertical="center"/>
    </xf>
    <xf numFmtId="177" fontId="14" fillId="0" borderId="19" xfId="58" applyNumberFormat="1" applyBorder="1">
      <alignment vertical="center"/>
    </xf>
    <xf numFmtId="38" fontId="14" fillId="0" borderId="19" xfId="58" applyNumberFormat="1" applyBorder="1">
      <alignment vertical="center"/>
    </xf>
    <xf numFmtId="14" fontId="14" fillId="0" borderId="0" xfId="58" applyNumberFormat="1">
      <alignment vertical="center"/>
    </xf>
    <xf numFmtId="0" fontId="32" fillId="0" borderId="0" xfId="0" applyFont="1">
      <alignment vertical="center"/>
    </xf>
    <xf numFmtId="0" fontId="42" fillId="0" borderId="0" xfId="0" applyFont="1">
      <alignment vertical="center"/>
    </xf>
    <xf numFmtId="0" fontId="42" fillId="0" borderId="0" xfId="0" applyFont="1" applyAlignment="1">
      <alignment horizontal="center" vertical="center"/>
    </xf>
    <xf numFmtId="0" fontId="9" fillId="36" borderId="16" xfId="58" applyFont="1" applyFill="1" applyBorder="1">
      <alignment vertical="center"/>
    </xf>
    <xf numFmtId="178" fontId="46" fillId="37" borderId="2" xfId="68" applyNumberFormat="1" applyFont="1" applyFill="1" applyBorder="1" applyProtection="1">
      <alignment vertical="center"/>
      <protection locked="0"/>
    </xf>
    <xf numFmtId="0" fontId="7" fillId="0" borderId="0" xfId="58" applyFont="1">
      <alignment vertical="center"/>
    </xf>
    <xf numFmtId="0" fontId="46" fillId="37" borderId="0" xfId="68" applyFont="1" applyFill="1" applyProtection="1">
      <alignment vertical="center"/>
      <protection locked="0"/>
    </xf>
    <xf numFmtId="0" fontId="47" fillId="37" borderId="0" xfId="68" applyFont="1" applyFill="1" applyAlignment="1" applyProtection="1">
      <alignment horizontal="right" vertical="center"/>
      <protection locked="0"/>
    </xf>
    <xf numFmtId="0" fontId="46" fillId="37" borderId="2" xfId="68" applyFont="1" applyFill="1" applyBorder="1" applyAlignment="1" applyProtection="1">
      <alignment vertical="center" wrapText="1"/>
      <protection locked="0"/>
    </xf>
    <xf numFmtId="0" fontId="53" fillId="0" borderId="0" xfId="0" applyFont="1">
      <alignment vertical="center"/>
    </xf>
    <xf numFmtId="0" fontId="47" fillId="0" borderId="0" xfId="68" applyFont="1">
      <alignment vertical="center"/>
    </xf>
    <xf numFmtId="0" fontId="46" fillId="0" borderId="0" xfId="68" applyFont="1">
      <alignment vertical="center"/>
    </xf>
    <xf numFmtId="0" fontId="54" fillId="0" borderId="0" xfId="100" applyFont="1">
      <alignment vertical="center"/>
    </xf>
    <xf numFmtId="0" fontId="48" fillId="0" borderId="0" xfId="68" applyFont="1">
      <alignment vertical="center"/>
    </xf>
    <xf numFmtId="0" fontId="46" fillId="0" borderId="0" xfId="68" applyFont="1" applyAlignment="1">
      <alignment vertical="center" wrapText="1"/>
    </xf>
    <xf numFmtId="0" fontId="46" fillId="0" borderId="2" xfId="68" applyFont="1" applyBorder="1" applyAlignment="1">
      <alignment horizontal="center" vertical="center"/>
    </xf>
    <xf numFmtId="0" fontId="52" fillId="0" borderId="0" xfId="92" applyFont="1">
      <alignment vertical="center"/>
    </xf>
    <xf numFmtId="0" fontId="46" fillId="0" borderId="2" xfId="68" applyFont="1" applyBorder="1" applyAlignment="1">
      <alignment horizontal="center" vertical="center" wrapText="1"/>
    </xf>
    <xf numFmtId="0" fontId="46" fillId="0" borderId="0" xfId="68" applyFont="1" applyAlignment="1">
      <alignment horizontal="center" vertical="center"/>
    </xf>
    <xf numFmtId="178" fontId="46" fillId="0" borderId="2" xfId="68" applyNumberFormat="1" applyFont="1" applyBorder="1">
      <alignment vertical="center"/>
    </xf>
    <xf numFmtId="179" fontId="46" fillId="0" borderId="2" xfId="68" applyNumberFormat="1" applyFont="1" applyBorder="1">
      <alignment vertical="center"/>
    </xf>
    <xf numFmtId="178" fontId="46" fillId="0" borderId="0" xfId="68" applyNumberFormat="1" applyFont="1">
      <alignment vertical="center"/>
    </xf>
    <xf numFmtId="179" fontId="46" fillId="0" borderId="0" xfId="68" applyNumberFormat="1" applyFont="1">
      <alignment vertical="center"/>
    </xf>
    <xf numFmtId="0" fontId="51" fillId="0" borderId="2" xfId="68" applyFont="1" applyBorder="1" applyAlignment="1">
      <alignment horizontal="center" vertical="center" wrapText="1"/>
    </xf>
    <xf numFmtId="179" fontId="46" fillId="0" borderId="2" xfId="69" applyNumberFormat="1" applyFont="1" applyFill="1" applyBorder="1" applyProtection="1">
      <alignment vertical="center"/>
    </xf>
    <xf numFmtId="0" fontId="49" fillId="0" borderId="0" xfId="68" applyFont="1">
      <alignment vertical="center"/>
    </xf>
    <xf numFmtId="0" fontId="47" fillId="0" borderId="0" xfId="68" applyFont="1" applyAlignment="1">
      <alignment horizontal="right" vertical="center"/>
    </xf>
    <xf numFmtId="0" fontId="47" fillId="38" borderId="0" xfId="68" applyFont="1" applyFill="1" applyAlignment="1">
      <alignment horizontal="right" vertical="center" wrapText="1"/>
    </xf>
    <xf numFmtId="0" fontId="47" fillId="38" borderId="0" xfId="68" applyFont="1" applyFill="1" applyAlignment="1">
      <alignment horizontal="right" vertical="center"/>
    </xf>
    <xf numFmtId="0" fontId="49" fillId="0" borderId="0" xfId="68" applyFont="1" applyAlignment="1">
      <alignment horizontal="left" vertical="center"/>
    </xf>
    <xf numFmtId="0" fontId="49" fillId="0" borderId="2" xfId="68" applyFont="1" applyBorder="1" applyAlignment="1">
      <alignment horizontal="center" vertical="center"/>
    </xf>
    <xf numFmtId="0" fontId="49" fillId="0" borderId="2" xfId="68" applyFont="1" applyBorder="1">
      <alignment vertical="center"/>
    </xf>
    <xf numFmtId="0" fontId="49" fillId="37" borderId="2" xfId="68" applyFont="1" applyFill="1" applyBorder="1" applyProtection="1">
      <alignment vertical="center"/>
      <protection locked="0"/>
    </xf>
    <xf numFmtId="0" fontId="46" fillId="0" borderId="0" xfId="68" applyFont="1" applyAlignment="1">
      <alignment horizontal="left" vertical="center" wrapText="1"/>
    </xf>
    <xf numFmtId="0" fontId="46" fillId="0" borderId="1" xfId="68" applyFont="1" applyBorder="1" applyAlignment="1">
      <alignment horizontal="left" vertical="center" wrapText="1"/>
    </xf>
    <xf numFmtId="0" fontId="48" fillId="0" borderId="0" xfId="68" applyFont="1" applyAlignment="1">
      <alignment horizontal="left" vertical="center"/>
    </xf>
    <xf numFmtId="0" fontId="50" fillId="0" borderId="0" xfId="68" applyFont="1" applyAlignment="1">
      <alignment horizontal="center" vertical="center"/>
    </xf>
    <xf numFmtId="0" fontId="54" fillId="0" borderId="0" xfId="100" applyFont="1" applyAlignment="1">
      <alignment horizontal="center" vertical="center"/>
    </xf>
    <xf numFmtId="0" fontId="42" fillId="0" borderId="0" xfId="0" applyFont="1" applyAlignment="1">
      <alignment horizontal="left" vertical="center"/>
    </xf>
    <xf numFmtId="0" fontId="39"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wrapText="1"/>
    </xf>
  </cellXfs>
  <cellStyles count="10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4 2" xfId="79" xr:uid="{AA224018-14FD-41DF-B07E-5699AF987671}"/>
    <cellStyle name="桁区切り 5" xfId="65" xr:uid="{26EC84EE-47B8-4233-9DC2-4CC5B212C87D}"/>
    <cellStyle name="桁区切り 5 2" xfId="89" xr:uid="{2E522981-0F9B-44F7-B773-0D075BD0CB04}"/>
    <cellStyle name="桁区切り 6" xfId="51" xr:uid="{BF22C893-E31D-441E-9A64-2C018E6D3029}"/>
    <cellStyle name="桁区切り 7" xfId="67" xr:uid="{BBB8770A-6783-48A2-AF25-F156A6F99E36}"/>
    <cellStyle name="桁区切り 7 2" xfId="91" xr:uid="{37D5116A-065A-45AB-B8E0-8DCF9F884EA7}"/>
    <cellStyle name="桁区切り 8" xfId="69" xr:uid="{0E3CC748-5DBC-4525-98D1-5B1A0D6B0CE5}"/>
    <cellStyle name="桁区切り 8 2" xfId="93" xr:uid="{073B0700-8834-46CD-A1D8-FFB6906EF1DD}"/>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FC3FC84E-DBFB-42FB-92BC-7EC25FC8B427}"/>
    <cellStyle name="標準 11" xfId="61" xr:uid="{9B601C58-85E3-4454-8654-D24BB2FD36CE}"/>
    <cellStyle name="標準 11 2" xfId="85" xr:uid="{74DD0C6E-695A-45D6-9D50-528816398216}"/>
    <cellStyle name="標準 12" xfId="64" xr:uid="{38805D8A-BFD2-45FA-82BE-7B2EDE6BE6FF}"/>
    <cellStyle name="標準 12 2" xfId="88" xr:uid="{265CFB24-17DB-4920-96CA-4654B85371F1}"/>
    <cellStyle name="標準 13" xfId="66" xr:uid="{1409C473-0305-43BB-83A7-EA5AE49044E4}"/>
    <cellStyle name="標準 13 2" xfId="90" xr:uid="{DEFFDD8C-E07F-4D6A-9743-6E11CDA3E0F6}"/>
    <cellStyle name="標準 14" xfId="68" xr:uid="{58426D68-38F5-4374-B60E-F77002238811}"/>
    <cellStyle name="標準 14 2" xfId="70" xr:uid="{7BABEBB7-081E-4A5F-904C-84BF7357BA49}"/>
    <cellStyle name="標準 14 2 2" xfId="94" xr:uid="{44DED0D8-3FE6-4826-9EBE-9FCA5787DBA7}"/>
    <cellStyle name="標準 14 2 2 2" xfId="100" xr:uid="{0DE2BCB1-B351-47D1-A9A2-D1F3D12102E5}"/>
    <cellStyle name="標準 14 3" xfId="71" xr:uid="{DF8CE15C-1BF5-4672-A288-B53C0B9C5CEB}"/>
    <cellStyle name="標準 14 3 2" xfId="73" xr:uid="{2551C63D-4272-4202-8795-A443A71AAEBB}"/>
    <cellStyle name="標準 14 3 2 2" xfId="97" xr:uid="{E17A4CB0-1089-40AF-941F-C0E15E3E23BD}"/>
    <cellStyle name="標準 14 3 3" xfId="75" xr:uid="{357E9907-8B84-47AE-8007-A1DE4DE5E324}"/>
    <cellStyle name="標準 14 3 3 2" xfId="99" xr:uid="{5E2FEC16-4832-45AF-97BB-A6C1040B33FB}"/>
    <cellStyle name="標準 14 3 4" xfId="95" xr:uid="{EDF09F9A-907B-4083-9939-93485DCCD031}"/>
    <cellStyle name="標準 14 4" xfId="72" xr:uid="{65F84155-A002-4BA0-8F98-F443EF45A709}"/>
    <cellStyle name="標準 14 4 2" xfId="96" xr:uid="{E9206CA1-ED92-46C9-889C-8AE78FA34D11}"/>
    <cellStyle name="標準 14 5" xfId="74" xr:uid="{9D411C98-0491-4667-8A46-905FF9AD7666}"/>
    <cellStyle name="標準 14 5 2" xfId="98" xr:uid="{47B79A56-4AFA-43C1-8D4D-DA84E64F98F1}"/>
    <cellStyle name="標準 14 6" xfId="92" xr:uid="{BD93AA5E-23CC-4B66-B569-67BBD9C5A78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C70E02AB-267A-40A0-AB1C-B04720A5B375}"/>
    <cellStyle name="標準 2 2_交付金交付申請書（一般）H25配布用 20130122 2" xfId="50" xr:uid="{75264522-0B32-4E2D-BED6-0A3E1A19120D}"/>
    <cellStyle name="標準 2 3" xfId="59" xr:uid="{685918BA-EFA6-48D4-9612-B28B72E5A513}"/>
    <cellStyle name="標準 2 3 2" xfId="83" xr:uid="{DA77E453-FAE5-4714-966C-61A0042F5205}"/>
    <cellStyle name="標準 2 4" xfId="63" xr:uid="{3D0DE8B6-2E69-466B-B9A5-18AB22BE0E39}"/>
    <cellStyle name="標準 2 4 2" xfId="87" xr:uid="{6F3E4106-F20A-40F5-9940-8C1E53213FD9}"/>
    <cellStyle name="標準 2 5" xfId="76" xr:uid="{BBD4F768-4548-4ABB-AB43-9C8DFA6A8DA0}"/>
    <cellStyle name="標準 3" xfId="44" xr:uid="{688EC529-7D23-40FF-88E6-83B164BE8918}"/>
    <cellStyle name="標準 4" xfId="46" xr:uid="{83513287-A120-41F2-8A09-E56F12D5E9F9}"/>
    <cellStyle name="標準 5" xfId="53" xr:uid="{0DE01FB5-51F4-4D14-85B5-6993EE0BDCA9}"/>
    <cellStyle name="標準 5 2" xfId="78" xr:uid="{B470FFA0-FDC7-46D7-A77F-269A59B9F22C}"/>
    <cellStyle name="標準 6" xfId="55" xr:uid="{62FD77E9-1762-4209-8D87-55F3227D2E07}"/>
    <cellStyle name="標準 7" xfId="56" xr:uid="{76717828-E033-46D3-A01F-C02C470F20DB}"/>
    <cellStyle name="標準 7 2" xfId="80" xr:uid="{39FD5A05-551B-4B7A-B503-BB4312B7FEE8}"/>
    <cellStyle name="標準 8" xfId="57" xr:uid="{5BA54FC9-DB59-4ACD-9004-CEFFA82D6F3C}"/>
    <cellStyle name="標準 8 2" xfId="62" xr:uid="{749B5BDE-ACE5-4528-89E8-F2CA188B66BB}"/>
    <cellStyle name="標準 8 2 2" xfId="86" xr:uid="{ED7FBC9A-7A49-47A6-A0DF-16654F07D57C}"/>
    <cellStyle name="標準 8 3" xfId="81" xr:uid="{C4A25860-248C-4C68-B192-B4EAF7E2AF37}"/>
    <cellStyle name="標準 9" xfId="58" xr:uid="{8E7B87B0-7D66-4021-AE0D-89B7A646A052}"/>
    <cellStyle name="標準 9 2" xfId="82" xr:uid="{160C975A-4C52-45D2-BAA7-6751DDE0A05B}"/>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25</xdr:row>
          <xdr:rowOff>104775</xdr:rowOff>
        </xdr:from>
        <xdr:to>
          <xdr:col>1</xdr:col>
          <xdr:colOff>552450</xdr:colOff>
          <xdr:row>27</xdr:row>
          <xdr:rowOff>57150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27</xdr:row>
          <xdr:rowOff>133350</xdr:rowOff>
        </xdr:from>
        <xdr:to>
          <xdr:col>1</xdr:col>
          <xdr:colOff>552450</xdr:colOff>
          <xdr:row>29</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29</xdr:row>
          <xdr:rowOff>142875</xdr:rowOff>
        </xdr:from>
        <xdr:to>
          <xdr:col>1</xdr:col>
          <xdr:colOff>561975</xdr:colOff>
          <xdr:row>31</xdr:row>
          <xdr:rowOff>85725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123825</xdr:rowOff>
        </xdr:from>
        <xdr:to>
          <xdr:col>1</xdr:col>
          <xdr:colOff>571500</xdr:colOff>
          <xdr:row>35</xdr:row>
          <xdr:rowOff>66675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142875</xdr:rowOff>
        </xdr:from>
        <xdr:to>
          <xdr:col>1</xdr:col>
          <xdr:colOff>542925</xdr:colOff>
          <xdr:row>21</xdr:row>
          <xdr:rowOff>95250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22</xdr:row>
          <xdr:rowOff>133350</xdr:rowOff>
        </xdr:from>
        <xdr:to>
          <xdr:col>1</xdr:col>
          <xdr:colOff>552450</xdr:colOff>
          <xdr:row>24</xdr:row>
          <xdr:rowOff>95250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142875</xdr:rowOff>
        </xdr:from>
        <xdr:to>
          <xdr:col>1</xdr:col>
          <xdr:colOff>571500</xdr:colOff>
          <xdr:row>33</xdr:row>
          <xdr:rowOff>85725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V3" activePane="bottomRight" state="frozen"/>
      <selection activeCell="B4" sqref="A2:BV5"/>
      <selection pane="topRight" activeCell="B4" sqref="A2:BV5"/>
      <selection pane="bottomLeft" activeCell="B4" sqref="A2:BV5"/>
      <selection pane="bottomRight" activeCell="B4" sqref="A2:BV5"/>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93</v>
      </c>
      <c r="B1" s="3" t="s">
        <v>7</v>
      </c>
      <c r="C1" s="4"/>
      <c r="D1" s="5" t="s">
        <v>8</v>
      </c>
      <c r="E1" s="6"/>
      <c r="F1" s="6"/>
      <c r="G1" s="6"/>
      <c r="H1" s="6" t="s">
        <v>9</v>
      </c>
      <c r="I1" s="6"/>
      <c r="J1" s="6"/>
      <c r="K1" s="6" t="s">
        <v>0</v>
      </c>
      <c r="L1" s="6"/>
      <c r="M1" s="6"/>
      <c r="N1" s="6"/>
      <c r="O1" s="6" t="s">
        <v>10</v>
      </c>
      <c r="P1" s="6"/>
      <c r="Q1" s="6"/>
      <c r="R1" s="7" t="s">
        <v>11</v>
      </c>
      <c r="S1" s="7"/>
      <c r="T1" s="7"/>
      <c r="U1" s="8" t="s">
        <v>12</v>
      </c>
      <c r="V1" s="8"/>
      <c r="W1" s="8"/>
      <c r="X1" s="8"/>
      <c r="Y1" s="8"/>
      <c r="Z1" s="8"/>
      <c r="AA1" s="8"/>
      <c r="AB1" s="8"/>
      <c r="AC1" s="9"/>
      <c r="AD1" s="33" t="s">
        <v>115</v>
      </c>
      <c r="AE1" s="3" t="s">
        <v>116</v>
      </c>
      <c r="AF1" s="4"/>
    </row>
    <row r="2" spans="1:32">
      <c r="A2" s="11"/>
      <c r="B2" s="12"/>
      <c r="C2" s="13" t="s">
        <v>13</v>
      </c>
      <c r="D2" s="14"/>
      <c r="E2" s="15" t="s">
        <v>3</v>
      </c>
      <c r="F2" s="15" t="s">
        <v>14</v>
      </c>
      <c r="G2" s="15" t="s">
        <v>13</v>
      </c>
      <c r="H2" s="15" t="s">
        <v>15</v>
      </c>
      <c r="I2" s="15" t="s">
        <v>16</v>
      </c>
      <c r="J2" s="15" t="s">
        <v>17</v>
      </c>
      <c r="K2" s="15" t="s">
        <v>1</v>
      </c>
      <c r="L2" s="15" t="s">
        <v>2</v>
      </c>
      <c r="M2" s="15" t="s">
        <v>18</v>
      </c>
      <c r="N2" s="15" t="s">
        <v>4</v>
      </c>
      <c r="O2" s="15" t="s">
        <v>15</v>
      </c>
      <c r="P2" s="15" t="s">
        <v>19</v>
      </c>
      <c r="Q2" s="15" t="s">
        <v>20</v>
      </c>
      <c r="R2" s="31" t="s">
        <v>91</v>
      </c>
      <c r="S2" s="31" t="s">
        <v>92</v>
      </c>
      <c r="T2" s="16" t="s">
        <v>21</v>
      </c>
      <c r="U2" s="17" t="s">
        <v>22</v>
      </c>
      <c r="V2" s="17" t="s">
        <v>5</v>
      </c>
      <c r="W2" s="17" t="s">
        <v>6</v>
      </c>
      <c r="X2" s="17" t="s">
        <v>23</v>
      </c>
      <c r="Y2" s="17" t="s">
        <v>24</v>
      </c>
      <c r="Z2" s="17" t="s">
        <v>6</v>
      </c>
      <c r="AA2" s="17" t="s">
        <v>25</v>
      </c>
      <c r="AB2" s="17" t="s">
        <v>26</v>
      </c>
      <c r="AC2" s="18"/>
      <c r="AE2" s="12"/>
      <c r="AF2" s="13" t="s">
        <v>13</v>
      </c>
    </row>
    <row r="3" spans="1:32">
      <c r="A3" s="19" t="e">
        <f>#REF!</f>
        <v>#REF!</v>
      </c>
      <c r="B3" s="20" t="e">
        <f>#REF!</f>
        <v>#REF!</v>
      </c>
      <c r="C3" s="21" t="e">
        <f>#REF!</f>
        <v>#REF!</v>
      </c>
      <c r="D3" s="22" t="e">
        <f>#REF!</f>
        <v>#REF!</v>
      </c>
      <c r="E3" s="20" t="e">
        <f>#REF!</f>
        <v>#REF!</v>
      </c>
      <c r="F3" s="20" t="e">
        <f>#REF!</f>
        <v>#REF!</v>
      </c>
      <c r="G3" s="20" t="e">
        <f>#REF!</f>
        <v>#REF!</v>
      </c>
      <c r="H3" s="20" t="e">
        <f>#REF!&amp;"-"&amp;#REF!</f>
        <v>#REF!</v>
      </c>
      <c r="I3" s="20" t="e">
        <f>VALUE(#REF!&amp;#REF!)</f>
        <v>#REF!</v>
      </c>
      <c r="J3" s="20" t="e">
        <f>#REF!</f>
        <v>#REF!</v>
      </c>
      <c r="K3" s="20" t="e">
        <f>#REF!</f>
        <v>#REF!</v>
      </c>
      <c r="L3" s="20" t="e">
        <f>#REF!</f>
        <v>#REF!</v>
      </c>
      <c r="M3" s="20" t="e">
        <f>#REF!</f>
        <v>#REF!</v>
      </c>
      <c r="N3" s="20" t="e">
        <f>#REF!</f>
        <v>#REF!</v>
      </c>
      <c r="O3" s="23" t="e">
        <f>#REF!&amp;"/"&amp;#REF!&amp;"/"&amp;#REF!</f>
        <v>#REF!</v>
      </c>
      <c r="P3" s="24" t="e">
        <f>VALUE(O3)</f>
        <v>#REF!</v>
      </c>
      <c r="Q3" s="25" t="e">
        <f>VALUE(O3)</f>
        <v>#REF!</v>
      </c>
      <c r="R3" s="26" t="e">
        <f>#REF!</f>
        <v>#REF!</v>
      </c>
      <c r="S3" s="26" t="e">
        <f>#REF!</f>
        <v>#REF!</v>
      </c>
      <c r="T3" s="26" t="e">
        <f>#REF!</f>
        <v>#REF!</v>
      </c>
      <c r="U3" s="20" t="e">
        <f>#REF!</f>
        <v>#REF!</v>
      </c>
      <c r="V3" s="20" t="e">
        <f>#REF!</f>
        <v>#REF!</v>
      </c>
      <c r="W3" s="20" t="e">
        <f>#REF!</f>
        <v>#REF!</v>
      </c>
      <c r="X3" s="20" t="e">
        <f>#REF!&amp;#REF!&amp;#REF!&amp;#REF!</f>
        <v>#REF!</v>
      </c>
      <c r="Y3" s="20" t="e">
        <f>#REF!&amp;#REF!&amp;#REF!</f>
        <v>#REF!</v>
      </c>
      <c r="Z3" s="20" t="e">
        <f>IF(W3="普通",1,IF(W3="当座",2,"未入力"))</f>
        <v>#REF!</v>
      </c>
      <c r="AA3" s="20" t="e">
        <f>#REF!&amp;#REF!&amp;#REF!&amp;#REF!&amp;#REF!&amp;#REF!&amp;#REF!</f>
        <v>#REF!</v>
      </c>
      <c r="AB3" s="20" t="e">
        <f>#REF!</f>
        <v>#REF!</v>
      </c>
      <c r="AC3" s="21" t="e">
        <f>#REF!</f>
        <v>#REF!</v>
      </c>
      <c r="AD3" s="10" t="e">
        <f>#REF!</f>
        <v>#REF!</v>
      </c>
      <c r="AE3" s="20" t="e">
        <f>#REF!</f>
        <v>#REF!</v>
      </c>
      <c r="AF3" s="21" t="e">
        <f>#REF!</f>
        <v>#REF!</v>
      </c>
    </row>
    <row r="4" spans="1:32">
      <c r="O4" s="27"/>
    </row>
    <row r="5" spans="1:32">
      <c r="O5" s="27"/>
    </row>
  </sheetData>
  <phoneticPr fontId="37"/>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4" sqref="A2:BV5"/>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67" t="s">
        <v>90</v>
      </c>
      <c r="C2" s="67"/>
      <c r="D2" s="67"/>
      <c r="E2" s="67"/>
      <c r="F2" s="67"/>
      <c r="G2" s="67"/>
      <c r="H2" s="67"/>
      <c r="I2" s="67"/>
      <c r="J2" s="67"/>
    </row>
    <row r="3" spans="2:10" ht="13.5" customHeight="1">
      <c r="B3" s="67"/>
      <c r="C3" s="67"/>
      <c r="D3" s="67"/>
      <c r="E3" s="67"/>
      <c r="F3" s="67"/>
      <c r="G3" s="67"/>
      <c r="H3" s="67"/>
      <c r="I3" s="67"/>
      <c r="J3" s="67"/>
    </row>
    <row r="4" spans="2:10" ht="13.5" customHeight="1">
      <c r="B4" s="67"/>
      <c r="C4" s="67"/>
      <c r="D4" s="67"/>
      <c r="E4" s="67"/>
      <c r="F4" s="67"/>
      <c r="G4" s="67"/>
      <c r="H4" s="67"/>
      <c r="I4" s="67"/>
      <c r="J4" s="67"/>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68" t="s">
        <v>75</v>
      </c>
      <c r="I7" s="68"/>
      <c r="J7" s="68"/>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68" t="s">
        <v>114</v>
      </c>
      <c r="C10" s="68"/>
      <c r="D10" s="68"/>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76</v>
      </c>
      <c r="H12" s="66" t="s">
        <v>85</v>
      </c>
      <c r="I12" s="66"/>
      <c r="J12" s="66"/>
    </row>
    <row r="13" spans="2:10" ht="19.5" customHeight="1">
      <c r="B13" s="29"/>
      <c r="C13" s="29"/>
      <c r="D13" s="29"/>
      <c r="E13" s="29"/>
      <c r="F13" s="29"/>
      <c r="G13" s="29" t="s">
        <v>77</v>
      </c>
      <c r="H13" s="66" t="s">
        <v>86</v>
      </c>
      <c r="I13" s="66"/>
      <c r="J13" s="66"/>
    </row>
    <row r="14" spans="2:10" ht="19.5" customHeight="1">
      <c r="B14" s="29"/>
      <c r="C14" s="29"/>
      <c r="D14" s="29"/>
      <c r="E14" s="29"/>
      <c r="F14" s="29"/>
      <c r="G14" s="29" t="s">
        <v>78</v>
      </c>
      <c r="H14" s="66" t="s">
        <v>87</v>
      </c>
      <c r="I14" s="66"/>
      <c r="J14" s="66"/>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69" t="s">
        <v>94</v>
      </c>
      <c r="C19" s="69"/>
      <c r="D19" s="69"/>
      <c r="E19" s="69"/>
      <c r="F19" s="69"/>
      <c r="G19" s="69"/>
      <c r="H19" s="69"/>
      <c r="I19" s="69"/>
      <c r="J19" s="69"/>
    </row>
    <row r="20" spans="2:10">
      <c r="B20" s="69"/>
      <c r="C20" s="69"/>
      <c r="D20" s="69"/>
      <c r="E20" s="69"/>
      <c r="F20" s="69"/>
      <c r="G20" s="69"/>
      <c r="H20" s="69"/>
      <c r="I20" s="69"/>
      <c r="J20" s="69"/>
    </row>
    <row r="21" spans="2:10">
      <c r="B21" s="69"/>
      <c r="C21" s="69"/>
      <c r="D21" s="69"/>
      <c r="E21" s="69"/>
      <c r="F21" s="69"/>
      <c r="G21" s="69"/>
      <c r="H21" s="69"/>
      <c r="I21" s="69"/>
      <c r="J21" s="69"/>
    </row>
    <row r="22" spans="2:10">
      <c r="B22" s="69"/>
      <c r="C22" s="69"/>
      <c r="D22" s="69"/>
      <c r="E22" s="69"/>
      <c r="F22" s="69"/>
      <c r="G22" s="69"/>
      <c r="H22" s="69"/>
      <c r="I22" s="69"/>
      <c r="J22" s="69"/>
    </row>
    <row r="23" spans="2:10" ht="14.25">
      <c r="B23" s="29"/>
      <c r="C23" s="29"/>
      <c r="D23" s="29"/>
      <c r="E23" s="29"/>
      <c r="F23" s="29"/>
      <c r="G23" s="29"/>
      <c r="H23" s="29"/>
      <c r="I23" s="29"/>
      <c r="J23" s="29"/>
    </row>
    <row r="24" spans="2:10" ht="27.75" customHeight="1">
      <c r="B24" s="29"/>
      <c r="C24" s="29" t="s">
        <v>79</v>
      </c>
      <c r="D24" s="68" t="s">
        <v>75</v>
      </c>
      <c r="E24" s="68"/>
      <c r="F24" s="30" t="s">
        <v>80</v>
      </c>
      <c r="G24" s="68" t="s">
        <v>75</v>
      </c>
      <c r="H24" s="68"/>
      <c r="I24" s="30" t="s">
        <v>81</v>
      </c>
      <c r="J24" s="29"/>
    </row>
    <row r="25" spans="2:10" ht="14.25">
      <c r="B25" s="29"/>
      <c r="C25" s="29"/>
      <c r="D25" s="66"/>
      <c r="E25" s="66"/>
      <c r="F25" s="66"/>
      <c r="G25" s="66"/>
      <c r="H25" s="66"/>
      <c r="I25" s="66"/>
      <c r="J25" s="29"/>
    </row>
    <row r="26" spans="2:10" ht="33" customHeight="1">
      <c r="B26" s="29"/>
      <c r="C26" s="29"/>
      <c r="D26" s="66" t="s">
        <v>84</v>
      </c>
      <c r="E26" s="66"/>
      <c r="F26" s="66"/>
      <c r="G26" s="66"/>
      <c r="H26" s="66"/>
      <c r="I26" s="66"/>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82</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83</v>
      </c>
      <c r="E34" s="66" t="s">
        <v>88</v>
      </c>
      <c r="F34" s="66"/>
      <c r="G34" s="66"/>
      <c r="H34" s="66"/>
      <c r="I34" s="29"/>
      <c r="J34" s="29"/>
    </row>
    <row r="35" spans="2:10" ht="20.25" customHeight="1">
      <c r="B35" s="29"/>
      <c r="C35" s="29"/>
      <c r="D35" s="29" t="s">
        <v>77</v>
      </c>
      <c r="E35" s="66" t="s">
        <v>86</v>
      </c>
      <c r="F35" s="66"/>
      <c r="G35" s="66"/>
      <c r="H35" s="66"/>
      <c r="I35" s="29"/>
      <c r="J35" s="29"/>
    </row>
    <row r="36" spans="2:10" ht="20.25" customHeight="1">
      <c r="B36" s="29"/>
      <c r="C36" s="29"/>
      <c r="D36" s="29" t="s">
        <v>78</v>
      </c>
      <c r="E36" s="66" t="s">
        <v>89</v>
      </c>
      <c r="F36" s="66"/>
      <c r="G36" s="66"/>
      <c r="H36" s="66"/>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7"/>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theme="3" tint="0.39997558519241921"/>
    <pageSetUpPr fitToPage="1"/>
  </sheetPr>
  <dimension ref="B1:L45"/>
  <sheetViews>
    <sheetView showGridLines="0" tabSelected="1" view="pageBreakPreview" zoomScaleNormal="114" zoomScaleSheetLayoutView="100" workbookViewId="0"/>
  </sheetViews>
  <sheetFormatPr defaultColWidth="9" defaultRowHeight="14.25"/>
  <cols>
    <col min="1" max="1" width="2.75" style="39" customWidth="1"/>
    <col min="2" max="2" width="9.75" style="39" customWidth="1"/>
    <col min="3" max="3" width="19.625" style="39" customWidth="1"/>
    <col min="4" max="4" width="19" style="39" customWidth="1"/>
    <col min="5" max="5" width="29" style="39" customWidth="1"/>
    <col min="6" max="6" width="29.875" style="39" customWidth="1"/>
    <col min="7" max="7" width="33.25" style="39" customWidth="1"/>
    <col min="8" max="8" width="8.375" style="39" customWidth="1"/>
    <col min="9" max="11" width="9" style="39"/>
    <col min="12" max="12" width="49.75" style="39" customWidth="1"/>
    <col min="13" max="16384" width="9" style="39"/>
  </cols>
  <sheetData>
    <row r="1" spans="2:12" ht="24.75" customHeight="1">
      <c r="B1" s="63" t="s">
        <v>134</v>
      </c>
      <c r="C1" s="63"/>
      <c r="D1" s="63"/>
      <c r="E1" s="63"/>
      <c r="F1" s="38"/>
      <c r="G1" s="38"/>
    </row>
    <row r="2" spans="2:12" ht="23.25" customHeight="1">
      <c r="B2" s="39" t="s">
        <v>132</v>
      </c>
      <c r="F2" s="38" t="s">
        <v>106</v>
      </c>
      <c r="G2" s="35"/>
    </row>
    <row r="3" spans="2:12" ht="26.25" customHeight="1">
      <c r="F3" s="38" t="s">
        <v>113</v>
      </c>
      <c r="G3" s="35"/>
    </row>
    <row r="4" spans="2:12" ht="24.75" customHeight="1">
      <c r="B4" s="64" t="s">
        <v>131</v>
      </c>
      <c r="C4" s="64"/>
      <c r="D4" s="64"/>
      <c r="E4" s="64"/>
      <c r="F4" s="64"/>
      <c r="G4" s="64"/>
      <c r="H4" s="64"/>
    </row>
    <row r="5" spans="2:12">
      <c r="B5" s="40"/>
      <c r="C5" s="65" t="s">
        <v>146</v>
      </c>
      <c r="D5" s="65"/>
      <c r="E5" s="65"/>
      <c r="F5" s="65"/>
      <c r="G5" s="65"/>
    </row>
    <row r="6" spans="2:12" ht="23.25" customHeight="1">
      <c r="B6" s="61" t="s">
        <v>145</v>
      </c>
      <c r="C6" s="61"/>
      <c r="D6" s="61"/>
      <c r="E6" s="61"/>
      <c r="F6" s="61"/>
      <c r="G6" s="61"/>
      <c r="H6" s="61"/>
    </row>
    <row r="8" spans="2:12" ht="18" customHeight="1">
      <c r="B8" s="41" t="s">
        <v>97</v>
      </c>
    </row>
    <row r="10" spans="2:12">
      <c r="B10" s="34"/>
      <c r="C10" s="39" t="s">
        <v>125</v>
      </c>
    </row>
    <row r="12" spans="2:12" ht="20.25" customHeight="1">
      <c r="B12" s="34"/>
      <c r="C12" s="39" t="s">
        <v>126</v>
      </c>
    </row>
    <row r="13" spans="2:12" ht="21.75" customHeight="1">
      <c r="C13" s="39" t="s">
        <v>135</v>
      </c>
      <c r="L13" s="42"/>
    </row>
    <row r="14" spans="2:12">
      <c r="E14" s="43" t="s">
        <v>108</v>
      </c>
      <c r="F14" s="43" t="s">
        <v>109</v>
      </c>
      <c r="G14" s="43" t="s">
        <v>110</v>
      </c>
    </row>
    <row r="15" spans="2:12" ht="74.25" customHeight="1">
      <c r="B15" s="34"/>
      <c r="C15" s="61" t="s">
        <v>111</v>
      </c>
      <c r="D15" s="62"/>
      <c r="E15" s="36" t="s">
        <v>133</v>
      </c>
      <c r="F15" s="36" t="s">
        <v>133</v>
      </c>
      <c r="G15" s="36" t="s">
        <v>133</v>
      </c>
    </row>
    <row r="17" spans="2:3" ht="18" customHeight="1">
      <c r="B17" s="41" t="s">
        <v>107</v>
      </c>
    </row>
    <row r="19" spans="2:3">
      <c r="B19" s="34"/>
      <c r="C19" s="44" t="s">
        <v>141</v>
      </c>
    </row>
    <row r="20" spans="2:3">
      <c r="B20" s="34"/>
      <c r="C20" s="44" t="s">
        <v>120</v>
      </c>
    </row>
    <row r="21" spans="2:3">
      <c r="B21" s="34"/>
      <c r="C21" s="44" t="s">
        <v>122</v>
      </c>
    </row>
    <row r="22" spans="2:3">
      <c r="B22" s="34"/>
      <c r="C22" s="44" t="s">
        <v>142</v>
      </c>
    </row>
    <row r="23" spans="2:3">
      <c r="B23" s="34"/>
      <c r="C23" s="44" t="s">
        <v>120</v>
      </c>
    </row>
    <row r="24" spans="2:3">
      <c r="B24" s="34"/>
      <c r="C24" s="44" t="s">
        <v>136</v>
      </c>
    </row>
    <row r="25" spans="2:3">
      <c r="B25" s="34"/>
      <c r="C25" s="44" t="s">
        <v>143</v>
      </c>
    </row>
    <row r="26" spans="2:3">
      <c r="B26" s="34"/>
      <c r="C26" s="44" t="s">
        <v>120</v>
      </c>
    </row>
    <row r="27" spans="2:3">
      <c r="B27" s="34"/>
      <c r="C27" s="44" t="s">
        <v>121</v>
      </c>
    </row>
    <row r="28" spans="2:3">
      <c r="B28" s="34"/>
      <c r="C28" s="37"/>
    </row>
    <row r="29" spans="2:3">
      <c r="B29" s="34"/>
      <c r="C29" s="44" t="s">
        <v>123</v>
      </c>
    </row>
    <row r="30" spans="2:3">
      <c r="B30" s="34"/>
      <c r="C30" s="44" t="s">
        <v>137</v>
      </c>
    </row>
    <row r="31" spans="2:3">
      <c r="B31" s="34"/>
      <c r="C31" s="44" t="s">
        <v>124</v>
      </c>
    </row>
    <row r="32" spans="2:3">
      <c r="B32" s="34"/>
      <c r="C32" s="37"/>
    </row>
    <row r="33" spans="2:7">
      <c r="B33" s="34"/>
      <c r="C33" s="44" t="s">
        <v>138</v>
      </c>
    </row>
    <row r="34" spans="2:7">
      <c r="B34" s="34"/>
      <c r="C34" s="44" t="s">
        <v>139</v>
      </c>
    </row>
    <row r="35" spans="2:7">
      <c r="B35" s="34"/>
      <c r="C35" s="44" t="s">
        <v>140</v>
      </c>
    </row>
    <row r="36" spans="2:7">
      <c r="B36" s="41" t="s">
        <v>129</v>
      </c>
    </row>
    <row r="37" spans="2:7">
      <c r="B37" s="41"/>
    </row>
    <row r="38" spans="2:7" ht="37.5" customHeight="1">
      <c r="C38" s="45" t="s">
        <v>117</v>
      </c>
      <c r="D38" s="46"/>
      <c r="E38" s="45" t="s">
        <v>127</v>
      </c>
      <c r="F38" s="46"/>
      <c r="G38" s="43" t="s">
        <v>112</v>
      </c>
    </row>
    <row r="39" spans="2:7" ht="24.75" customHeight="1">
      <c r="C39" s="47">
        <f>C42-C45</f>
        <v>0</v>
      </c>
      <c r="D39" s="46" t="s">
        <v>95</v>
      </c>
      <c r="E39" s="48">
        <v>72000</v>
      </c>
      <c r="F39" s="46" t="s">
        <v>96</v>
      </c>
      <c r="G39" s="48">
        <f>IF(AND(C39&gt;=3,C39&lt;=19),C39*E39,0)</f>
        <v>0</v>
      </c>
    </row>
    <row r="40" spans="2:7">
      <c r="C40" s="49"/>
      <c r="D40" s="46"/>
      <c r="E40" s="50"/>
      <c r="F40" s="46"/>
      <c r="G40" s="50"/>
    </row>
    <row r="41" spans="2:7" ht="36.75" customHeight="1">
      <c r="C41" s="51" t="s">
        <v>118</v>
      </c>
      <c r="D41" s="46"/>
      <c r="E41" s="45" t="s">
        <v>128</v>
      </c>
      <c r="F41" s="46"/>
      <c r="G41" s="43" t="s">
        <v>112</v>
      </c>
    </row>
    <row r="42" spans="2:7" ht="24.75" customHeight="1">
      <c r="C42" s="32">
        <v>0</v>
      </c>
      <c r="D42" s="46"/>
      <c r="E42" s="48">
        <v>150000</v>
      </c>
      <c r="F42" s="46" t="s">
        <v>96</v>
      </c>
      <c r="G42" s="48">
        <f>IF(AND(C39&lt;=2,1&lt;=C39),150000,0)</f>
        <v>0</v>
      </c>
    </row>
    <row r="43" spans="2:7">
      <c r="C43" s="49"/>
      <c r="D43" s="46"/>
      <c r="E43" s="50"/>
      <c r="F43" s="46"/>
      <c r="G43" s="50"/>
    </row>
    <row r="44" spans="2:7" ht="42">
      <c r="C44" s="51" t="s">
        <v>119</v>
      </c>
      <c r="D44" s="46"/>
      <c r="E44" s="50"/>
      <c r="F44" s="46"/>
      <c r="G44" s="43" t="s">
        <v>130</v>
      </c>
    </row>
    <row r="45" spans="2:7" ht="33.75" customHeight="1">
      <c r="C45" s="32">
        <v>0</v>
      </c>
      <c r="G45" s="52">
        <f>MAX(G39,G42)</f>
        <v>0</v>
      </c>
    </row>
  </sheetData>
  <sheetProtection sheet="1" objects="1" scenarios="1"/>
  <mergeCells count="5">
    <mergeCell ref="C15:D15"/>
    <mergeCell ref="B1:E1"/>
    <mergeCell ref="B6:H6"/>
    <mergeCell ref="B4:H4"/>
    <mergeCell ref="C5:G5"/>
  </mergeCells>
  <phoneticPr fontId="37"/>
  <dataValidations count="1">
    <dataValidation type="list" allowBlank="1" showInputMessage="1" showErrorMessage="1" sqref="E15:G15" xr:uid="{997C18FC-0C8B-4824-AE45-D34DA9FF65C6}">
      <formula1>"　,医師,歯科医師,その他医療に従事しない、専ら事務作業（医師事務作業補助者、看護補助者等が医療を専門とする職員の補助として行う事務作業を除く）を行う職員"</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314325</xdr:colOff>
                    <xdr:row>10</xdr:row>
                    <xdr:rowOff>142875</xdr:rowOff>
                  </from>
                  <to>
                    <xdr:col>1</xdr:col>
                    <xdr:colOff>542925</xdr:colOff>
                    <xdr:row>12</xdr:row>
                    <xdr:rowOff>19050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323850</xdr:colOff>
                    <xdr:row>25</xdr:row>
                    <xdr:rowOff>104775</xdr:rowOff>
                  </from>
                  <to>
                    <xdr:col>1</xdr:col>
                    <xdr:colOff>552450</xdr:colOff>
                    <xdr:row>27</xdr:row>
                    <xdr:rowOff>57150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323850</xdr:colOff>
                    <xdr:row>27</xdr:row>
                    <xdr:rowOff>133350</xdr:rowOff>
                  </from>
                  <to>
                    <xdr:col>1</xdr:col>
                    <xdr:colOff>552450</xdr:colOff>
                    <xdr:row>29</xdr:row>
                    <xdr:rowOff>76200</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333375</xdr:colOff>
                    <xdr:row>29</xdr:row>
                    <xdr:rowOff>142875</xdr:rowOff>
                  </from>
                  <to>
                    <xdr:col>1</xdr:col>
                    <xdr:colOff>561975</xdr:colOff>
                    <xdr:row>31</xdr:row>
                    <xdr:rowOff>85725</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33</xdr:row>
                    <xdr:rowOff>123825</xdr:rowOff>
                  </from>
                  <to>
                    <xdr:col>1</xdr:col>
                    <xdr:colOff>571500</xdr:colOff>
                    <xdr:row>35</xdr:row>
                    <xdr:rowOff>66675</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314325</xdr:colOff>
                    <xdr:row>19</xdr:row>
                    <xdr:rowOff>142875</xdr:rowOff>
                  </from>
                  <to>
                    <xdr:col>1</xdr:col>
                    <xdr:colOff>542925</xdr:colOff>
                    <xdr:row>21</xdr:row>
                    <xdr:rowOff>95250</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323850</xdr:colOff>
                    <xdr:row>22</xdr:row>
                    <xdr:rowOff>133350</xdr:rowOff>
                  </from>
                  <to>
                    <xdr:col>1</xdr:col>
                    <xdr:colOff>552450</xdr:colOff>
                    <xdr:row>24</xdr:row>
                    <xdr:rowOff>95250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31</xdr:row>
                    <xdr:rowOff>142875</xdr:rowOff>
                  </from>
                  <to>
                    <xdr:col>1</xdr:col>
                    <xdr:colOff>571500</xdr:colOff>
                    <xdr:row>33</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theme="3" tint="0.39997558519241921"/>
    <pageSetUpPr fitToPage="1"/>
  </sheetPr>
  <dimension ref="B1:C11"/>
  <sheetViews>
    <sheetView view="pageBreakPreview" zoomScaleNormal="145" zoomScaleSheetLayoutView="100" workbookViewId="0"/>
  </sheetViews>
  <sheetFormatPr defaultColWidth="9" defaultRowHeight="13.5"/>
  <cols>
    <col min="1" max="1" width="9" style="53"/>
    <col min="2" max="2" width="64.375" style="53" customWidth="1"/>
    <col min="3" max="3" width="18.5" style="53" customWidth="1"/>
    <col min="4" max="16384" width="9" style="53"/>
  </cols>
  <sheetData>
    <row r="1" spans="2:3">
      <c r="B1" s="53" t="s">
        <v>144</v>
      </c>
    </row>
    <row r="2" spans="2:3" ht="14.25">
      <c r="B2" s="54" t="s">
        <v>106</v>
      </c>
      <c r="C2" s="55">
        <f>'【有床診】賃上げ支援事業（誓約書及び上限額確認書）'!G2</f>
        <v>0</v>
      </c>
    </row>
    <row r="3" spans="2:3" ht="14.25">
      <c r="B3" s="54" t="s">
        <v>113</v>
      </c>
      <c r="C3" s="56">
        <f>'【有床診】賃上げ支援事業（誓約書及び上限額確認書）'!G3</f>
        <v>0</v>
      </c>
    </row>
    <row r="4" spans="2:3" ht="18" customHeight="1">
      <c r="B4" s="57" t="s">
        <v>98</v>
      </c>
    </row>
    <row r="5" spans="2:3" ht="33" customHeight="1">
      <c r="B5" s="58" t="s">
        <v>99</v>
      </c>
      <c r="C5" s="58" t="s">
        <v>100</v>
      </c>
    </row>
    <row r="6" spans="2:3" ht="24" customHeight="1">
      <c r="B6" s="59" t="s">
        <v>101</v>
      </c>
      <c r="C6" s="60"/>
    </row>
    <row r="7" spans="2:3" ht="24" customHeight="1">
      <c r="B7" s="59" t="s">
        <v>102</v>
      </c>
      <c r="C7" s="60"/>
    </row>
    <row r="8" spans="2:3" ht="24" customHeight="1">
      <c r="B8" s="59" t="s">
        <v>103</v>
      </c>
      <c r="C8" s="60"/>
    </row>
    <row r="9" spans="2:3" ht="24" customHeight="1">
      <c r="B9" s="59" t="s">
        <v>104</v>
      </c>
      <c r="C9" s="60"/>
    </row>
    <row r="10" spans="2:3" ht="27.75" customHeight="1">
      <c r="B10" s="59" t="s">
        <v>105</v>
      </c>
      <c r="C10" s="60"/>
    </row>
    <row r="11" spans="2:3" ht="27.75" customHeight="1"/>
  </sheetData>
  <sheetProtection sheet="1" objects="1" scenarios="1"/>
  <phoneticPr fontId="37"/>
  <printOptions horizontalCentered="1"/>
  <pageMargins left="0.70866141732283472" right="0.70866141732283472" top="0.74803149606299213" bottom="0.74803149606299213" header="0.31496062992125984" footer="0.31496062992125984"/>
  <pageSetup paperSize="9" orientation="portrait" r:id="rId1"/>
  <ignoredErrors>
    <ignoredError sqref="C2:C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27</v>
      </c>
    </row>
    <row r="2" spans="1:2">
      <c r="A2" s="1" t="s">
        <v>28</v>
      </c>
      <c r="B2" s="1">
        <v>1</v>
      </c>
    </row>
    <row r="3" spans="1:2">
      <c r="A3" s="1" t="s">
        <v>29</v>
      </c>
      <c r="B3" s="1">
        <v>2</v>
      </c>
    </row>
    <row r="4" spans="1:2">
      <c r="A4" s="1" t="s">
        <v>30</v>
      </c>
      <c r="B4" s="1">
        <v>3</v>
      </c>
    </row>
    <row r="5" spans="1:2">
      <c r="A5" s="1" t="s">
        <v>31</v>
      </c>
      <c r="B5" s="1">
        <v>4</v>
      </c>
    </row>
    <row r="6" spans="1:2">
      <c r="A6" s="1" t="s">
        <v>32</v>
      </c>
      <c r="B6" s="1">
        <v>5</v>
      </c>
    </row>
    <row r="7" spans="1:2">
      <c r="A7" s="1" t="s">
        <v>33</v>
      </c>
      <c r="B7" s="1">
        <v>6</v>
      </c>
    </row>
    <row r="8" spans="1:2">
      <c r="A8" s="1" t="s">
        <v>34</v>
      </c>
      <c r="B8" s="1">
        <v>7</v>
      </c>
    </row>
    <row r="9" spans="1:2">
      <c r="A9" s="1" t="s">
        <v>35</v>
      </c>
      <c r="B9" s="1">
        <v>8</v>
      </c>
    </row>
    <row r="10" spans="1:2">
      <c r="A10" s="1" t="s">
        <v>36</v>
      </c>
      <c r="B10" s="1">
        <v>9</v>
      </c>
    </row>
    <row r="11" spans="1:2">
      <c r="A11" s="1" t="s">
        <v>37</v>
      </c>
      <c r="B11" s="1">
        <v>10</v>
      </c>
    </row>
    <row r="12" spans="1:2">
      <c r="A12" s="1" t="s">
        <v>38</v>
      </c>
      <c r="B12" s="1">
        <v>11</v>
      </c>
    </row>
    <row r="13" spans="1:2">
      <c r="A13" s="1" t="s">
        <v>39</v>
      </c>
      <c r="B13" s="1">
        <v>12</v>
      </c>
    </row>
    <row r="14" spans="1:2">
      <c r="A14" s="1" t="s">
        <v>40</v>
      </c>
      <c r="B14" s="1">
        <v>13</v>
      </c>
    </row>
    <row r="15" spans="1:2">
      <c r="A15" s="1" t="s">
        <v>41</v>
      </c>
      <c r="B15" s="1">
        <v>14</v>
      </c>
    </row>
    <row r="16" spans="1:2">
      <c r="A16" s="1" t="s">
        <v>42</v>
      </c>
      <c r="B16" s="1">
        <v>15</v>
      </c>
    </row>
    <row r="17" spans="1:2">
      <c r="A17" s="1" t="s">
        <v>43</v>
      </c>
      <c r="B17" s="1">
        <v>16</v>
      </c>
    </row>
    <row r="18" spans="1:2">
      <c r="A18" s="1" t="s">
        <v>44</v>
      </c>
      <c r="B18" s="1">
        <v>17</v>
      </c>
    </row>
    <row r="19" spans="1:2">
      <c r="A19" s="1" t="s">
        <v>45</v>
      </c>
      <c r="B19" s="1">
        <v>18</v>
      </c>
    </row>
    <row r="20" spans="1:2">
      <c r="A20" s="1" t="s">
        <v>46</v>
      </c>
      <c r="B20" s="1">
        <v>19</v>
      </c>
    </row>
    <row r="21" spans="1:2">
      <c r="A21" s="1" t="s">
        <v>47</v>
      </c>
      <c r="B21" s="1">
        <v>20</v>
      </c>
    </row>
    <row r="22" spans="1:2">
      <c r="A22" s="1" t="s">
        <v>48</v>
      </c>
      <c r="B22" s="1">
        <v>21</v>
      </c>
    </row>
    <row r="23" spans="1:2">
      <c r="A23" s="1" t="s">
        <v>49</v>
      </c>
      <c r="B23" s="1">
        <v>22</v>
      </c>
    </row>
    <row r="24" spans="1:2">
      <c r="A24" s="1" t="s">
        <v>50</v>
      </c>
      <c r="B24" s="1">
        <v>23</v>
      </c>
    </row>
    <row r="25" spans="1:2">
      <c r="A25" s="1" t="s">
        <v>51</v>
      </c>
      <c r="B25" s="1">
        <v>24</v>
      </c>
    </row>
    <row r="26" spans="1:2">
      <c r="A26" s="1" t="s">
        <v>52</v>
      </c>
      <c r="B26" s="1">
        <v>25</v>
      </c>
    </row>
    <row r="27" spans="1:2">
      <c r="A27" s="1" t="s">
        <v>53</v>
      </c>
      <c r="B27" s="1">
        <v>26</v>
      </c>
    </row>
    <row r="28" spans="1:2">
      <c r="A28" s="1" t="s">
        <v>54</v>
      </c>
      <c r="B28" s="1">
        <v>27</v>
      </c>
    </row>
    <row r="29" spans="1:2">
      <c r="A29" s="1" t="s">
        <v>55</v>
      </c>
      <c r="B29" s="1">
        <v>28</v>
      </c>
    </row>
    <row r="30" spans="1:2">
      <c r="A30" s="1" t="s">
        <v>56</v>
      </c>
      <c r="B30" s="1">
        <v>29</v>
      </c>
    </row>
    <row r="31" spans="1:2">
      <c r="A31" s="1" t="s">
        <v>57</v>
      </c>
      <c r="B31" s="1">
        <v>30</v>
      </c>
    </row>
    <row r="32" spans="1:2">
      <c r="A32" s="1" t="s">
        <v>58</v>
      </c>
      <c r="B32" s="1">
        <v>31</v>
      </c>
    </row>
    <row r="33" spans="1:2">
      <c r="A33" s="1" t="s">
        <v>59</v>
      </c>
      <c r="B33" s="1">
        <v>32</v>
      </c>
    </row>
    <row r="34" spans="1:2">
      <c r="A34" s="1" t="s">
        <v>60</v>
      </c>
      <c r="B34" s="1">
        <v>33</v>
      </c>
    </row>
    <row r="35" spans="1:2">
      <c r="A35" s="1" t="s">
        <v>61</v>
      </c>
      <c r="B35" s="1">
        <v>34</v>
      </c>
    </row>
    <row r="36" spans="1:2">
      <c r="A36" s="1" t="s">
        <v>62</v>
      </c>
      <c r="B36" s="1">
        <v>35</v>
      </c>
    </row>
    <row r="37" spans="1:2">
      <c r="A37" s="1" t="s">
        <v>63</v>
      </c>
      <c r="B37" s="1">
        <v>36</v>
      </c>
    </row>
    <row r="38" spans="1:2">
      <c r="A38" s="1" t="s">
        <v>64</v>
      </c>
      <c r="B38" s="1">
        <v>37</v>
      </c>
    </row>
    <row r="39" spans="1:2">
      <c r="A39" s="1" t="s">
        <v>65</v>
      </c>
      <c r="B39" s="1">
        <v>38</v>
      </c>
    </row>
    <row r="40" spans="1:2">
      <c r="A40" s="1" t="s">
        <v>66</v>
      </c>
      <c r="B40" s="1">
        <v>39</v>
      </c>
    </row>
    <row r="41" spans="1:2">
      <c r="A41" s="1" t="s">
        <v>67</v>
      </c>
      <c r="B41" s="1">
        <v>40</v>
      </c>
    </row>
    <row r="42" spans="1:2">
      <c r="A42" s="1" t="s">
        <v>68</v>
      </c>
      <c r="B42" s="1">
        <v>41</v>
      </c>
    </row>
    <row r="43" spans="1:2">
      <c r="A43" s="1" t="s">
        <v>69</v>
      </c>
      <c r="B43" s="1">
        <v>42</v>
      </c>
    </row>
    <row r="44" spans="1:2">
      <c r="A44" s="1" t="s">
        <v>70</v>
      </c>
      <c r="B44" s="1">
        <v>43</v>
      </c>
    </row>
    <row r="45" spans="1:2">
      <c r="A45" s="1" t="s">
        <v>71</v>
      </c>
      <c r="B45" s="1">
        <v>44</v>
      </c>
    </row>
    <row r="46" spans="1:2">
      <c r="A46" s="1" t="s">
        <v>72</v>
      </c>
      <c r="B46" s="1">
        <v>45</v>
      </c>
    </row>
    <row r="47" spans="1:2">
      <c r="A47" s="1" t="s">
        <v>73</v>
      </c>
      <c r="B47" s="1">
        <v>46</v>
      </c>
    </row>
    <row r="48" spans="1:2">
      <c r="A48" s="1" t="s">
        <v>74</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【参考】集計用シート</vt:lpstr>
      <vt:lpstr>【参考】委任状</vt:lpstr>
      <vt:lpstr>【有床診】賃上げ支援事業（誓約書及び上限額確認書）</vt:lpstr>
      <vt:lpstr>別紙（有床診）</vt:lpstr>
      <vt:lpstr>都道府県リスト</vt:lpstr>
      <vt:lpstr>【参考】委任状!Print_Area</vt:lpstr>
      <vt:lpstr>'【有床診】賃上げ支援事業（誓約書及び上限額確認書）'!Print_Area</vt:lpstr>
      <vt:lpstr>'別紙（有床診）'!Print_Area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Takashi Tahata</cp:lastModifiedBy>
  <dcterms:created xsi:type="dcterms:W3CDTF">2026-06-10T11:03:08Z</dcterms:created>
  <dcterms:modified xsi:type="dcterms:W3CDTF">2026-06-10T11:03:09Z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